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Blad1" sheetId="1" state="visible" r:id="rId2"/>
    <sheet name="Blad4" sheetId="2" state="visible" r:id="rId3"/>
    <sheet name="Blad2" sheetId="3" state="visible" r:id="rId4"/>
    <sheet name="Blad3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<sst xmlns="http://schemas.openxmlformats.org/spreadsheetml/2006/main" count="190" uniqueCount="132">
  <si>
    <t>Winst en verliesrekening </t>
  </si>
  <si>
    <t>Begroting</t>
  </si>
  <si>
    <t>baten</t>
  </si>
  <si>
    <t>lasten</t>
  </si>
  <si>
    <t>Organisatiekosten</t>
  </si>
  <si>
    <t>telefoon</t>
  </si>
  <si>
    <t>computer en kantoor</t>
  </si>
  <si>
    <t>abbonnementen en vakliteratuur</t>
  </si>
  <si>
    <t>huishouden</t>
  </si>
  <si>
    <t>bankkosten</t>
  </si>
  <si>
    <t>activiteitskosten</t>
  </si>
  <si>
    <t> </t>
  </si>
  <si>
    <t>evt</t>
  </si>
  <si>
    <t>informatievoorziening</t>
  </si>
  <si>
    <t>lotgenotencontacten</t>
  </si>
  <si>
    <t>mantelzorgondersteuning</t>
  </si>
  <si>
    <t>belangenbehartiging</t>
  </si>
  <si>
    <t>rente</t>
  </si>
  <si>
    <t>Gemeente Amsterdam</t>
  </si>
  <si>
    <t>Ypsilon Rotterdam</t>
  </si>
  <si>
    <t>giften</t>
  </si>
  <si>
    <t>inkomsten boeken</t>
  </si>
  <si>
    <t>Saldo</t>
  </si>
  <si>
    <t>Totaal</t>
  </si>
  <si>
    <t>uitgaven</t>
  </si>
  <si>
    <t>declaratie</t>
  </si>
  <si>
    <t>reis</t>
  </si>
  <si>
    <t>porto</t>
  </si>
  <si>
    <t>boek</t>
  </si>
  <si>
    <t>3edind</t>
  </si>
  <si>
    <t>congres</t>
  </si>
  <si>
    <t>verjaard</t>
  </si>
  <si>
    <t>etentje</t>
  </si>
  <si>
    <t>bonnen</t>
  </si>
  <si>
    <t>kantoor</t>
  </si>
  <si>
    <t>bank</t>
  </si>
  <si>
    <t>v</t>
  </si>
  <si>
    <t>bloemen</t>
  </si>
  <si>
    <t>kvk</t>
  </si>
  <si>
    <t>kpn</t>
  </si>
  <si>
    <t>t</t>
  </si>
  <si>
    <t>e herk</t>
  </si>
  <si>
    <t>drukkerij</t>
  </si>
  <si>
    <t>computer</t>
  </si>
  <si>
    <t>k</t>
  </si>
  <si>
    <t>ainoksis</t>
  </si>
  <si>
    <t>j</t>
  </si>
  <si>
    <t>tijdschrift</t>
  </si>
  <si>
    <t>inkt etc.</t>
  </si>
  <si>
    <t>lidmaatsch/tijds</t>
  </si>
  <si>
    <t>m</t>
  </si>
  <si>
    <t>symposia</t>
  </si>
  <si>
    <t>inkt</t>
  </si>
  <si>
    <t>evenementen</t>
  </si>
  <si>
    <t>stempel</t>
  </si>
  <si>
    <t>lunches</t>
  </si>
  <si>
    <t>lunch</t>
  </si>
  <si>
    <t>A=belangenbehartiging</t>
  </si>
  <si>
    <t>A</t>
  </si>
  <si>
    <t>B</t>
  </si>
  <si>
    <t>C</t>
  </si>
  <si>
    <t>D</t>
  </si>
  <si>
    <t>653+36</t>
  </si>
  <si>
    <t>B=informatievoorziening</t>
  </si>
  <si>
    <t>declaraties</t>
  </si>
  <si>
    <t>s</t>
  </si>
  <si>
    <t>C=lotgenootschap</t>
  </si>
  <si>
    <t>evenement</t>
  </si>
  <si>
    <t>comp</t>
  </si>
  <si>
    <t>D=mantelzorgondersteuning</t>
  </si>
  <si>
    <t>ons genoegen</t>
  </si>
  <si>
    <t>54+74+41+49</t>
  </si>
  <si>
    <t>familieborrel</t>
  </si>
  <si>
    <t>Drukkerij</t>
  </si>
  <si>
    <t>d</t>
  </si>
  <si>
    <t>1/2B1/4C1/4D</t>
  </si>
  <si>
    <t>lidmaatscap</t>
  </si>
  <si>
    <t>boeken+tijds</t>
  </si>
  <si>
    <t>64+62</t>
  </si>
  <si>
    <t>lunch/eten</t>
  </si>
  <si>
    <t>32+24+14+325</t>
  </si>
  <si>
    <t>symposia/cursus</t>
  </si>
  <si>
    <t>75+139+481+47</t>
  </si>
  <si>
    <t>1/2B1/2D</t>
  </si>
  <si>
    <t>121+300+50+216</t>
  </si>
  <si>
    <t>1/2C1/2D</t>
  </si>
  <si>
    <t>totaal</t>
  </si>
  <si>
    <t>bonnen)vrijw/sprekers</t>
  </si>
  <si>
    <t>1500+280</t>
  </si>
  <si>
    <t>1/4B1/4C1/2D</t>
  </si>
  <si>
    <t>reiskosten</t>
  </si>
  <si>
    <t>3e dinsdag</t>
  </si>
  <si>
    <t>1/3B1/3C1/3D</t>
  </si>
  <si>
    <t>verj/bloemen</t>
  </si>
  <si>
    <t>Ypsilon Amsterdam - Stichting vrienden van Ypsilon</t>
  </si>
  <si>
    <t>STICHTING Vrienden van Ypsilon 2015</t>
  </si>
  <si>
    <t>Activa</t>
  </si>
  <si>
    <t>Betaaltekening</t>
  </si>
  <si>
    <t>Spaarrekening</t>
  </si>
  <si>
    <t>Totaal Activa</t>
  </si>
  <si>
    <t>Vermogen stichting </t>
  </si>
  <si>
    <t>reservering ouderbetalingen</t>
  </si>
  <si>
    <t>Totaal passiva</t>
  </si>
  <si>
    <t>Verlies en winstrekening Stichting Vrienden van Ypsilon</t>
  </si>
  <si>
    <t>Bankkosten</t>
  </si>
  <si>
    <t>Kamer van Koophandel</t>
  </si>
  <si>
    <t>Giften</t>
  </si>
  <si>
    <t>giften ouders Kraaipan</t>
  </si>
  <si>
    <t>Kraaipanouders (E 120 over 2014)</t>
  </si>
  <si>
    <t>reservering kraaipanoase ouders</t>
  </si>
  <si>
    <t>bijdrage kraaipan</t>
  </si>
  <si>
    <t>Ypsilon Amsterdam</t>
  </si>
  <si>
    <t>balans 2015</t>
  </si>
  <si>
    <t>Balans 2014</t>
  </si>
  <si>
    <t>Kas</t>
  </si>
  <si>
    <t>Ing Betaalrekening</t>
  </si>
  <si>
    <t>ING spaarrekening</t>
  </si>
  <si>
    <t>Vorderingen</t>
  </si>
  <si>
    <t>Ypsilon landelijk</t>
  </si>
  <si>
    <t>Passiva</t>
  </si>
  <si>
    <t>Eigen vermogen</t>
  </si>
  <si>
    <t>Stichtingsvermogen</t>
  </si>
  <si>
    <t>Reserveringen</t>
  </si>
  <si>
    <t>activiteiten wonen</t>
  </si>
  <si>
    <t>Activiteiten</t>
  </si>
  <si>
    <t>bureaukosten</t>
  </si>
  <si>
    <t>activiteit mantelzorg</t>
  </si>
  <si>
    <t>vrijwilligerskosten</t>
  </si>
  <si>
    <t>Totaal </t>
  </si>
  <si>
    <t>Overlopende passiva</t>
  </si>
  <si>
    <t>Nog te betalen kosten</t>
  </si>
  <si>
    <t>Crediteuren</t>
  </si>
</sst>
</file>

<file path=xl/styles.xml><?xml version="1.0" encoding="utf-8"?>
<styleSheet xmlns="http://schemas.openxmlformats.org/spreadsheetml/2006/main">
  <numFmts count="9">
    <numFmt formatCode="GENERAL" numFmtId="164"/>
    <numFmt formatCode="GENERAL" numFmtId="165"/>
    <numFmt formatCode="&quot;€ &quot;#,##0" numFmtId="166"/>
    <numFmt formatCode="0" numFmtId="167"/>
    <numFmt formatCode="&quot;€ &quot;#,##0;[RED]&quot;€ -&quot;#,##0" numFmtId="168"/>
    <numFmt formatCode="_ &quot;€ &quot;* #,##0.00_ ;_ &quot;€ &quot;* \-#,##0.00_ ;_ &quot;€ &quot;* \-??_ ;_ @_ " numFmtId="169"/>
    <numFmt formatCode="[$€-413]\ #,##0.00;[RED][$€-413]\ #,##0.00\-" numFmtId="170"/>
    <numFmt formatCode="_ &quot;€ &quot;* #,##0_ ;_ &quot;€ &quot;* \-#,##0_ ;_ &quot;€ &quot;* \-_ ;_ @_ " numFmtId="171"/>
    <numFmt formatCode="#,##0_ ;\-#,##0\ " numFmtId="172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u val="single"/>
      <sz val="10"/>
      <name val="Arial"/>
      <family val="2"/>
      <charset val="1"/>
    </font>
    <font>
      <u val="single"/>
      <sz val="14"/>
      <name val="Arial"/>
      <family val="2"/>
      <charset val="1"/>
    </font>
    <font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3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7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8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9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9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70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9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70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71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72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7" numFmtId="171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7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6" xfId="0">
      <alignment horizontal="center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H4" activeCellId="0" pane="topLeft" sqref="H4"/>
    </sheetView>
  </sheetViews>
  <sheetFormatPr defaultRowHeight="15"/>
  <cols>
    <col collapsed="false" hidden="false" max="1" min="1" style="0" width="33.2908163265306"/>
    <col collapsed="false" hidden="false" max="2" min="2" style="0" width="10.7091836734694"/>
    <col collapsed="false" hidden="false" max="3" min="3" style="0" width="11.7091836734694"/>
    <col collapsed="false" hidden="false" max="4" min="4" style="0" width="6.4234693877551"/>
    <col collapsed="false" hidden="false" max="5" min="5" style="0" width="8.4234693877551"/>
    <col collapsed="false" hidden="false" max="6" min="6" style="0" width="6.14795918367347"/>
    <col collapsed="false" hidden="false" max="1025" min="7" style="0" width="8.6734693877551"/>
  </cols>
  <sheetData>
    <row collapsed="false" customFormat="false" customHeight="false" hidden="false" ht="15" outlineLevel="0" r="1">
      <c r="A1" s="1" t="s">
        <v>0</v>
      </c>
      <c r="B1" s="2" t="n">
        <v>2015</v>
      </c>
      <c r="C1" s="3"/>
      <c r="D1" s="3"/>
      <c r="E1" s="1" t="s">
        <v>1</v>
      </c>
      <c r="F1" s="1" t="n">
        <v>2015</v>
      </c>
    </row>
    <row collapsed="false" customFormat="false" customHeight="false" hidden="false" ht="15" outlineLevel="0" r="2">
      <c r="A2" s="4"/>
      <c r="B2" s="4" t="s">
        <v>2</v>
      </c>
      <c r="C2" s="5" t="s">
        <v>3</v>
      </c>
      <c r="D2" s="5"/>
      <c r="E2" s="4" t="s">
        <v>2</v>
      </c>
      <c r="F2" s="5" t="s">
        <v>3</v>
      </c>
    </row>
    <row collapsed="false" customFormat="false" customHeight="false" hidden="false" ht="15" outlineLevel="0" r="3">
      <c r="A3" s="4"/>
      <c r="B3" s="4"/>
      <c r="C3" s="5"/>
      <c r="D3" s="5"/>
      <c r="E3" s="4"/>
      <c r="F3" s="5"/>
    </row>
    <row collapsed="false" customFormat="false" customHeight="false" hidden="false" ht="14.05" outlineLevel="0" r="4">
      <c r="A4" s="6" t="s">
        <v>4</v>
      </c>
      <c r="B4" s="4"/>
      <c r="C4" s="5"/>
      <c r="D4" s="5"/>
      <c r="E4" s="4"/>
      <c r="F4" s="5" t="n">
        <v>4000</v>
      </c>
    </row>
    <row collapsed="false" customFormat="false" customHeight="false" hidden="false" ht="15" outlineLevel="0" r="5">
      <c r="A5" s="4" t="s">
        <v>5</v>
      </c>
      <c r="B5" s="4"/>
      <c r="C5" s="5" t="n">
        <v>689</v>
      </c>
      <c r="D5" s="5"/>
      <c r="E5" s="4"/>
      <c r="F5" s="5"/>
    </row>
    <row collapsed="false" customFormat="false" customHeight="false" hidden="false" ht="15" outlineLevel="0" r="6">
      <c r="A6" s="4" t="s">
        <v>6</v>
      </c>
      <c r="B6" s="4"/>
      <c r="C6" s="5" t="n">
        <v>344</v>
      </c>
      <c r="D6" s="5"/>
      <c r="E6" s="4"/>
      <c r="F6" s="5"/>
    </row>
    <row collapsed="false" customFormat="false" customHeight="false" hidden="false" ht="15" outlineLevel="0" r="7">
      <c r="A7" s="4" t="s">
        <v>7</v>
      </c>
      <c r="B7" s="4"/>
      <c r="C7" s="5" t="n">
        <v>126</v>
      </c>
      <c r="D7" s="5"/>
      <c r="E7" s="4"/>
      <c r="F7" s="5"/>
    </row>
    <row collapsed="false" customFormat="false" customHeight="false" hidden="false" ht="15" outlineLevel="0" r="8">
      <c r="A8" s="4" t="s">
        <v>8</v>
      </c>
      <c r="B8" s="4"/>
      <c r="C8" s="5" t="n">
        <v>22</v>
      </c>
      <c r="D8" s="5"/>
      <c r="E8" s="4"/>
      <c r="F8" s="5"/>
    </row>
    <row collapsed="false" customFormat="false" customHeight="false" hidden="false" ht="15" outlineLevel="0" r="9">
      <c r="A9" s="4" t="s">
        <v>9</v>
      </c>
      <c r="B9" s="4"/>
      <c r="C9" s="5" t="n">
        <v>101</v>
      </c>
      <c r="D9" s="5"/>
      <c r="E9" s="4"/>
      <c r="F9" s="5"/>
    </row>
    <row collapsed="false" customFormat="false" customHeight="false" hidden="false" ht="15" outlineLevel="0" r="10">
      <c r="A10" s="6" t="s">
        <v>10</v>
      </c>
      <c r="B10" s="4"/>
      <c r="C10" s="5" t="s">
        <v>11</v>
      </c>
      <c r="D10" s="5"/>
      <c r="E10" s="4"/>
      <c r="F10" s="5"/>
      <c r="G10" s="0" t="s">
        <v>12</v>
      </c>
    </row>
    <row collapsed="false" customFormat="false" customHeight="false" hidden="false" ht="15" outlineLevel="0" r="11">
      <c r="A11" s="4" t="s">
        <v>13</v>
      </c>
      <c r="B11" s="4"/>
      <c r="C11" s="5" t="n">
        <v>2734</v>
      </c>
      <c r="D11" s="5"/>
      <c r="E11" s="4"/>
      <c r="F11" s="5" t="n">
        <v>3900</v>
      </c>
      <c r="G11" s="0" t="n">
        <v>3021</v>
      </c>
    </row>
    <row collapsed="false" customFormat="false" customHeight="false" hidden="false" ht="15" outlineLevel="0" r="12">
      <c r="A12" s="4" t="s">
        <v>14</v>
      </c>
      <c r="B12" s="4"/>
      <c r="C12" s="5" t="n">
        <v>1300</v>
      </c>
      <c r="D12" s="5"/>
      <c r="E12" s="4"/>
      <c r="F12" s="5" t="n">
        <v>1200</v>
      </c>
      <c r="G12" s="0" t="n">
        <v>1587</v>
      </c>
    </row>
    <row collapsed="false" customFormat="false" customHeight="false" hidden="false" ht="15" outlineLevel="0" r="13">
      <c r="A13" s="4" t="s">
        <v>15</v>
      </c>
      <c r="B13" s="4"/>
      <c r="C13" s="5" t="n">
        <v>3675</v>
      </c>
      <c r="D13" s="5"/>
      <c r="E13" s="4"/>
      <c r="F13" s="5" t="n">
        <v>3250</v>
      </c>
      <c r="G13" s="0" t="n">
        <v>3961</v>
      </c>
    </row>
    <row collapsed="false" customFormat="false" customHeight="false" hidden="false" ht="15" outlineLevel="0" r="14">
      <c r="A14" s="4" t="s">
        <v>16</v>
      </c>
      <c r="B14" s="4"/>
      <c r="C14" s="5"/>
      <c r="D14" s="5"/>
      <c r="E14" s="4"/>
      <c r="F14" s="5" t="n">
        <v>4300</v>
      </c>
      <c r="G14" s="0" t="n">
        <v>860</v>
      </c>
    </row>
    <row collapsed="false" customFormat="false" customHeight="false" hidden="false" ht="15" outlineLevel="0" r="15">
      <c r="A15" s="4"/>
      <c r="B15" s="4"/>
      <c r="C15" s="5"/>
      <c r="D15" s="5"/>
      <c r="E15" s="4"/>
      <c r="F15" s="5"/>
    </row>
    <row collapsed="false" customFormat="false" customHeight="false" hidden="false" ht="15" outlineLevel="0" r="16">
      <c r="A16" s="4"/>
      <c r="B16" s="4"/>
      <c r="C16" s="5" t="n">
        <f aca="false">(C5+C6+C7+C8+C9+C11+C12+C13)</f>
        <v>8991</v>
      </c>
      <c r="D16" s="5"/>
      <c r="E16" s="4"/>
      <c r="F16" s="5"/>
      <c r="G16" s="0" t="n">
        <v>10711</v>
      </c>
    </row>
    <row collapsed="false" customFormat="false" customHeight="false" hidden="false" ht="15" outlineLevel="0" r="17">
      <c r="A17" s="4" t="s">
        <v>17</v>
      </c>
      <c r="B17" s="4" t="n">
        <v>97</v>
      </c>
      <c r="C17" s="5"/>
      <c r="D17" s="5"/>
      <c r="E17" s="4"/>
      <c r="F17" s="5"/>
    </row>
    <row collapsed="false" customFormat="false" customHeight="false" hidden="false" ht="15" outlineLevel="0" r="18">
      <c r="A18" s="4" t="s">
        <v>18</v>
      </c>
      <c r="B18" s="4" t="n">
        <v>11700</v>
      </c>
      <c r="C18" s="5"/>
      <c r="D18" s="5"/>
      <c r="E18" s="4"/>
      <c r="F18" s="5"/>
    </row>
    <row collapsed="false" customFormat="false" customHeight="false" hidden="false" ht="15" outlineLevel="0" r="19">
      <c r="A19" s="4" t="s">
        <v>19</v>
      </c>
      <c r="B19" s="4" t="n">
        <v>1720</v>
      </c>
      <c r="C19" s="5"/>
      <c r="D19" s="5"/>
      <c r="E19" s="4" t="n">
        <v>1700</v>
      </c>
      <c r="F19" s="5"/>
    </row>
    <row collapsed="false" customFormat="false" customHeight="false" hidden="false" ht="15" outlineLevel="0" r="20">
      <c r="A20" s="4" t="s">
        <v>20</v>
      </c>
      <c r="B20" s="4" t="n">
        <v>3</v>
      </c>
      <c r="C20" s="5"/>
      <c r="D20" s="5"/>
      <c r="E20" s="4"/>
      <c r="F20" s="5"/>
    </row>
    <row collapsed="false" customFormat="false" customHeight="false" hidden="false" ht="15" outlineLevel="0" r="21">
      <c r="A21" s="4" t="s">
        <v>21</v>
      </c>
      <c r="B21" s="4" t="n">
        <v>100</v>
      </c>
      <c r="C21" s="5"/>
      <c r="D21" s="5"/>
      <c r="E21" s="4"/>
      <c r="F21" s="5"/>
    </row>
    <row collapsed="false" customFormat="false" customHeight="false" hidden="false" ht="15" outlineLevel="0" r="22">
      <c r="A22" s="4" t="s">
        <v>22</v>
      </c>
      <c r="B22" s="4"/>
      <c r="C22" s="5" t="n">
        <v>4629</v>
      </c>
      <c r="D22" s="5"/>
      <c r="E22" s="4"/>
      <c r="F22" s="5"/>
      <c r="G22" s="0" t="n">
        <v>2909</v>
      </c>
    </row>
    <row collapsed="false" customFormat="false" customHeight="false" hidden="false" ht="15" outlineLevel="0" r="23">
      <c r="A23" s="4" t="s">
        <v>23</v>
      </c>
      <c r="B23" s="4" t="n">
        <f aca="false">(B17+B18+B19+B20+B21)</f>
        <v>13620</v>
      </c>
      <c r="C23" s="5" t="n">
        <f aca="false">(C16+C22)</f>
        <v>13620</v>
      </c>
      <c r="D23" s="5"/>
      <c r="E23" s="4"/>
      <c r="F23" s="5" t="n">
        <f aca="false">(F4+F11+F12+F13+F14)</f>
        <v>16650</v>
      </c>
      <c r="G23" s="0" t="n">
        <v>13620</v>
      </c>
    </row>
    <row collapsed="false" customFormat="false" customHeight="false" hidden="false" ht="15" outlineLevel="0" r="24">
      <c r="A24" s="4"/>
      <c r="B24" s="4"/>
      <c r="C24" s="5"/>
      <c r="D24" s="5"/>
      <c r="E24" s="4"/>
      <c r="F24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5"/>
  <sheetViews>
    <sheetView colorId="64" defaultGridColor="true" rightToLeft="false" showFormulas="false" showGridLines="true" showOutlineSymbols="true" showRowColHeaders="true" showZeros="true" tabSelected="false" topLeftCell="A13" view="normal" windowProtection="false" workbookViewId="0" zoomScale="100" zoomScaleNormal="100" zoomScalePageLayoutView="100">
      <selection activeCell="T10" activeCellId="0" pane="topLeft" sqref="T10"/>
    </sheetView>
  </sheetViews>
  <sheetFormatPr defaultRowHeight="15"/>
  <cols>
    <col collapsed="false" hidden="false" max="1" min="1" style="0" width="10.8520408163265"/>
    <col collapsed="false" hidden="false" max="2" min="2" style="0" width="8.4234693877551"/>
    <col collapsed="false" hidden="false" max="3" min="3" style="0" width="1.5765306122449"/>
    <col collapsed="false" hidden="false" max="4" min="4" style="0" width="2.99489795918367"/>
    <col collapsed="false" hidden="false" max="5" min="5" style="0" width="6.85714285714286"/>
    <col collapsed="false" hidden="false" max="6" min="6" style="0" width="13.8571428571429"/>
    <col collapsed="false" hidden="false" max="7" min="7" style="0" width="6.28061224489796"/>
    <col collapsed="false" hidden="false" max="8" min="8" style="0" width="2.70918367346939"/>
    <col collapsed="false" hidden="false" max="9" min="9" style="0" width="20.2857142857143"/>
    <col collapsed="false" hidden="false" max="10" min="10" style="0" width="5.70408163265306"/>
    <col collapsed="false" hidden="false" max="11" min="11" style="0" width="5.13775510204082"/>
    <col collapsed="false" hidden="false" max="12" min="12" style="0" width="7.14795918367347"/>
    <col collapsed="false" hidden="false" max="13" min="13" style="0" width="7.29081632653061"/>
    <col collapsed="false" hidden="false" max="14" min="14" style="0" width="3.57142857142857"/>
    <col collapsed="false" hidden="false" max="15" min="15" style="0" width="4.86224489795918"/>
    <col collapsed="false" hidden="false" max="16" min="16" style="0" width="4.28571428571429"/>
    <col collapsed="false" hidden="false" max="17" min="17" style="0" width="4.57142857142857"/>
    <col collapsed="false" hidden="false" max="18" min="18" style="0" width="4.70918367346939"/>
    <col collapsed="false" hidden="false" max="19" min="19" style="0" width="7.29081632653061"/>
    <col collapsed="false" hidden="false" max="21" min="20" style="0" width="8.6734693877551"/>
    <col collapsed="false" hidden="false" max="22" min="22" style="0" width="4.13775510204082"/>
    <col collapsed="false" hidden="false" max="23" min="23" style="0" width="5.13775510204082"/>
    <col collapsed="false" hidden="false" max="25" min="24" style="0" width="4.86224489795918"/>
    <col collapsed="false" hidden="false" max="1025" min="26" style="0" width="8.6734693877551"/>
  </cols>
  <sheetData>
    <row collapsed="false" customFormat="false" customHeight="false" hidden="false" ht="15" outlineLevel="0" r="1">
      <c r="A1" s="0" t="s">
        <v>24</v>
      </c>
      <c r="D1" s="0" t="s">
        <v>25</v>
      </c>
      <c r="I1" s="4"/>
      <c r="J1" s="4" t="s">
        <v>26</v>
      </c>
      <c r="K1" s="4" t="s">
        <v>27</v>
      </c>
      <c r="L1" s="4" t="s">
        <v>28</v>
      </c>
      <c r="M1" s="4" t="s">
        <v>29</v>
      </c>
      <c r="N1" s="4" t="s">
        <v>30</v>
      </c>
      <c r="O1" s="4" t="s">
        <v>31</v>
      </c>
      <c r="P1" s="4" t="s">
        <v>32</v>
      </c>
      <c r="Q1" s="4" t="s">
        <v>8</v>
      </c>
      <c r="R1" s="4" t="s">
        <v>33</v>
      </c>
      <c r="S1" s="4" t="s">
        <v>34</v>
      </c>
    </row>
    <row collapsed="false" customFormat="false" customHeight="false" hidden="false" ht="15" outlineLevel="0" r="2">
      <c r="A2" s="4" t="s">
        <v>35</v>
      </c>
      <c r="B2" s="4" t="n">
        <v>101</v>
      </c>
      <c r="C2" s="4"/>
      <c r="D2" s="4" t="s">
        <v>36</v>
      </c>
      <c r="E2" s="4" t="n">
        <v>245</v>
      </c>
      <c r="F2" s="4" t="s">
        <v>35</v>
      </c>
      <c r="G2" s="4" t="n">
        <v>101</v>
      </c>
      <c r="I2" s="4" t="n">
        <v>17</v>
      </c>
      <c r="J2" s="4" t="n">
        <v>17</v>
      </c>
      <c r="K2" s="4"/>
      <c r="L2" s="4"/>
      <c r="M2" s="4"/>
      <c r="N2" s="4"/>
      <c r="O2" s="4" t="s">
        <v>37</v>
      </c>
      <c r="P2" s="4"/>
      <c r="Q2" s="4"/>
      <c r="R2" s="4"/>
      <c r="S2" s="4"/>
    </row>
    <row collapsed="false" customFormat="false" customHeight="false" hidden="false" ht="15" outlineLevel="0" r="3">
      <c r="A3" s="4" t="s">
        <v>38</v>
      </c>
      <c r="B3" s="4" t="n">
        <v>15</v>
      </c>
      <c r="C3" s="4"/>
      <c r="D3" s="4" t="s">
        <v>36</v>
      </c>
      <c r="E3" s="4" t="n">
        <v>416</v>
      </c>
      <c r="F3" s="4" t="s">
        <v>38</v>
      </c>
      <c r="G3" s="4" t="n">
        <v>15</v>
      </c>
      <c r="I3" s="4" t="n">
        <v>416</v>
      </c>
      <c r="J3" s="4" t="n">
        <v>66</v>
      </c>
      <c r="K3" s="4" t="n">
        <v>247</v>
      </c>
      <c r="L3" s="4"/>
      <c r="M3" s="4" t="n">
        <v>103</v>
      </c>
      <c r="N3" s="4"/>
      <c r="O3" s="4"/>
      <c r="P3" s="4"/>
      <c r="Q3" s="4"/>
      <c r="R3" s="4"/>
      <c r="S3" s="4"/>
    </row>
    <row collapsed="false" customFormat="false" customHeight="false" hidden="false" ht="15" outlineLevel="0" r="4">
      <c r="A4" s="4" t="s">
        <v>39</v>
      </c>
      <c r="B4" s="4" t="n">
        <v>653</v>
      </c>
      <c r="C4" s="4"/>
      <c r="D4" s="4" t="s">
        <v>40</v>
      </c>
      <c r="E4" s="4" t="n">
        <v>17</v>
      </c>
      <c r="F4" s="4" t="s">
        <v>39</v>
      </c>
      <c r="G4" s="4" t="n">
        <v>689</v>
      </c>
      <c r="I4" s="4" t="n">
        <v>297</v>
      </c>
      <c r="J4" s="4"/>
      <c r="K4" s="4"/>
      <c r="L4" s="4"/>
      <c r="M4" s="4"/>
      <c r="N4" s="4"/>
      <c r="O4" s="4"/>
      <c r="P4" s="4" t="n">
        <v>297</v>
      </c>
      <c r="Q4" s="4"/>
      <c r="R4" s="4"/>
      <c r="S4" s="4"/>
    </row>
    <row collapsed="false" customFormat="false" customHeight="false" hidden="false" ht="15" outlineLevel="0" r="5">
      <c r="A5" s="4" t="s">
        <v>41</v>
      </c>
      <c r="B5" s="4" t="n">
        <v>36</v>
      </c>
      <c r="C5" s="4"/>
      <c r="D5" s="4" t="s">
        <v>36</v>
      </c>
      <c r="E5" s="4" t="n">
        <v>536</v>
      </c>
      <c r="F5" s="4" t="s">
        <v>42</v>
      </c>
      <c r="G5" s="4" t="n">
        <v>1596</v>
      </c>
      <c r="I5" s="4" t="n">
        <v>43</v>
      </c>
      <c r="J5" s="4" t="n">
        <v>15</v>
      </c>
      <c r="K5" s="4"/>
      <c r="L5" s="4"/>
      <c r="M5" s="4" t="n">
        <v>28</v>
      </c>
      <c r="N5" s="4"/>
      <c r="O5" s="4"/>
      <c r="P5" s="4"/>
      <c r="Q5" s="4"/>
      <c r="R5" s="4"/>
      <c r="S5" s="4"/>
    </row>
    <row collapsed="false" customFormat="false" customHeight="false" hidden="false" ht="15" outlineLevel="0" r="6">
      <c r="A6" s="4" t="s">
        <v>43</v>
      </c>
      <c r="B6" s="4" t="n">
        <v>111</v>
      </c>
      <c r="C6" s="4"/>
      <c r="D6" s="4" t="s">
        <v>44</v>
      </c>
      <c r="E6" s="4" t="n">
        <v>77</v>
      </c>
      <c r="F6" s="4"/>
      <c r="G6" s="4"/>
      <c r="I6" s="4" t="n">
        <v>325</v>
      </c>
      <c r="J6" s="4" t="n">
        <v>139</v>
      </c>
      <c r="K6" s="4"/>
      <c r="L6" s="4"/>
      <c r="M6" s="4"/>
      <c r="N6" s="4" t="n">
        <v>15</v>
      </c>
      <c r="O6" s="4" t="n">
        <v>149</v>
      </c>
      <c r="P6" s="4"/>
      <c r="Q6" s="4" t="n">
        <v>22</v>
      </c>
      <c r="R6" s="4"/>
      <c r="S6" s="4"/>
    </row>
    <row collapsed="false" customFormat="false" customHeight="false" hidden="false" ht="15" outlineLevel="0" r="7">
      <c r="A7" s="4" t="s">
        <v>45</v>
      </c>
      <c r="B7" s="4" t="n">
        <v>25</v>
      </c>
      <c r="C7" s="4"/>
      <c r="D7" s="4" t="s">
        <v>46</v>
      </c>
      <c r="E7" s="4" t="n">
        <v>325</v>
      </c>
      <c r="F7" s="4" t="s">
        <v>43</v>
      </c>
      <c r="G7" s="4" t="n">
        <v>111</v>
      </c>
      <c r="I7" s="4" t="n">
        <v>1007</v>
      </c>
      <c r="J7" s="4" t="n">
        <v>65</v>
      </c>
      <c r="K7" s="4" t="n">
        <v>526</v>
      </c>
      <c r="L7" s="4" t="n">
        <v>10</v>
      </c>
      <c r="M7" s="4" t="n">
        <v>126</v>
      </c>
      <c r="N7" s="4"/>
      <c r="O7" s="4"/>
      <c r="P7" s="4"/>
      <c r="Q7" s="4"/>
      <c r="R7" s="4" t="n">
        <v>280</v>
      </c>
      <c r="S7" s="4"/>
    </row>
    <row collapsed="false" customFormat="false" customHeight="false" hidden="false" ht="15" outlineLevel="0" r="8">
      <c r="A8" s="4" t="s">
        <v>47</v>
      </c>
      <c r="B8" s="4" t="n">
        <v>64</v>
      </c>
      <c r="C8" s="4"/>
      <c r="D8" s="4" t="s">
        <v>36</v>
      </c>
      <c r="E8" s="4" t="n">
        <v>43</v>
      </c>
      <c r="F8" s="4" t="s">
        <v>48</v>
      </c>
      <c r="G8" s="4" t="n">
        <v>169</v>
      </c>
      <c r="I8" s="4" t="n">
        <v>241</v>
      </c>
      <c r="J8" s="4"/>
      <c r="K8" s="4" t="n">
        <v>241</v>
      </c>
      <c r="L8" s="4"/>
      <c r="M8" s="4"/>
      <c r="N8" s="4"/>
      <c r="O8" s="4"/>
      <c r="P8" s="4"/>
      <c r="Q8" s="4"/>
      <c r="R8" s="4"/>
      <c r="S8" s="4"/>
    </row>
    <row collapsed="false" customFormat="false" customHeight="false" hidden="false" ht="15" outlineLevel="0" r="9">
      <c r="A9" s="4" t="s">
        <v>42</v>
      </c>
      <c r="B9" s="4" t="n">
        <v>1596</v>
      </c>
      <c r="C9" s="4"/>
      <c r="D9" s="4" t="s">
        <v>44</v>
      </c>
      <c r="E9" s="4" t="n">
        <v>65</v>
      </c>
      <c r="F9" s="4"/>
      <c r="G9" s="4"/>
      <c r="I9" s="4" t="n">
        <v>245</v>
      </c>
      <c r="J9" s="4" t="n">
        <v>61</v>
      </c>
      <c r="K9" s="4" t="n">
        <v>30</v>
      </c>
      <c r="L9" s="4" t="n">
        <v>13</v>
      </c>
      <c r="M9" s="4" t="n">
        <v>73</v>
      </c>
      <c r="N9" s="4"/>
      <c r="O9" s="4" t="n">
        <v>19</v>
      </c>
      <c r="P9" s="4"/>
      <c r="Q9" s="4"/>
      <c r="R9" s="4"/>
      <c r="S9" s="4" t="n">
        <v>49</v>
      </c>
    </row>
    <row collapsed="false" customFormat="false" customHeight="false" hidden="false" ht="15" outlineLevel="0" r="10">
      <c r="A10" s="4"/>
      <c r="B10" s="4"/>
      <c r="C10" s="4"/>
      <c r="D10" s="4" t="s">
        <v>36</v>
      </c>
      <c r="E10" s="4" t="n">
        <v>1007</v>
      </c>
      <c r="F10" s="4" t="s">
        <v>49</v>
      </c>
      <c r="G10" s="4" t="n">
        <v>89</v>
      </c>
      <c r="I10" s="4" t="n">
        <v>65</v>
      </c>
      <c r="J10" s="4"/>
      <c r="K10" s="4"/>
      <c r="L10" s="4"/>
      <c r="M10" s="4"/>
      <c r="N10" s="4"/>
      <c r="O10" s="4" t="n">
        <v>65</v>
      </c>
      <c r="P10" s="4"/>
      <c r="Q10" s="4"/>
      <c r="R10" s="4"/>
      <c r="S10" s="4"/>
    </row>
    <row collapsed="false" customFormat="false" customHeight="false" hidden="false" ht="15" outlineLevel="0" r="11">
      <c r="A11" s="4"/>
      <c r="B11" s="4"/>
      <c r="C11" s="4"/>
      <c r="D11" s="4" t="s">
        <v>36</v>
      </c>
      <c r="E11" s="4" t="n">
        <v>241</v>
      </c>
      <c r="F11" s="4"/>
      <c r="G11" s="4"/>
      <c r="I11" s="4" t="n">
        <v>536</v>
      </c>
      <c r="J11" s="4" t="n">
        <v>87</v>
      </c>
      <c r="K11" s="4" t="n">
        <v>141</v>
      </c>
      <c r="L11" s="4" t="n">
        <v>39</v>
      </c>
      <c r="M11" s="4" t="n">
        <v>149</v>
      </c>
      <c r="N11" s="4" t="n">
        <v>32</v>
      </c>
      <c r="O11" s="4" t="n">
        <v>88</v>
      </c>
      <c r="P11" s="4"/>
      <c r="Q11" s="4"/>
      <c r="R11" s="4"/>
      <c r="S11" s="4"/>
    </row>
    <row collapsed="false" customFormat="false" customHeight="false" hidden="false" ht="15" outlineLevel="0" r="12">
      <c r="A12" s="4" t="s">
        <v>33</v>
      </c>
      <c r="B12" s="4" t="n">
        <v>1500</v>
      </c>
      <c r="C12" s="4"/>
      <c r="D12" s="4" t="s">
        <v>50</v>
      </c>
      <c r="E12" s="4" t="n">
        <v>297</v>
      </c>
      <c r="F12" s="4" t="s">
        <v>51</v>
      </c>
      <c r="G12" s="4" t="n">
        <v>695</v>
      </c>
      <c r="I12" s="4" t="n">
        <v>77</v>
      </c>
      <c r="J12" s="4"/>
      <c r="K12" s="4"/>
      <c r="L12" s="4"/>
      <c r="M12" s="4"/>
      <c r="N12" s="4"/>
      <c r="O12" s="4" t="n">
        <v>49</v>
      </c>
      <c r="P12" s="4" t="n">
        <v>28</v>
      </c>
      <c r="Q12" s="4"/>
      <c r="R12" s="4"/>
      <c r="S12" s="4"/>
    </row>
    <row collapsed="false" customFormat="false" customHeight="false" hidden="false" ht="15" outlineLevel="0" r="13">
      <c r="A13" s="4" t="s">
        <v>52</v>
      </c>
      <c r="B13" s="4" t="n">
        <v>54</v>
      </c>
      <c r="C13" s="4"/>
      <c r="D13" s="4"/>
      <c r="E13" s="4"/>
      <c r="F13" s="4"/>
      <c r="G13" s="4"/>
    </row>
    <row collapsed="false" customFormat="false" customHeight="false" hidden="false" ht="15" outlineLevel="0" r="14">
      <c r="A14" s="4"/>
      <c r="B14" s="4" t="n">
        <v>74</v>
      </c>
      <c r="C14" s="4"/>
      <c r="D14" s="4"/>
      <c r="E14" s="4"/>
      <c r="F14" s="4" t="s">
        <v>53</v>
      </c>
      <c r="G14" s="4" t="n">
        <v>687</v>
      </c>
      <c r="I14" s="7" t="n">
        <f aca="false">(I2+I3+I4+I5+I6+I7+I8+I9+I10+I11+I12)</f>
        <v>3269</v>
      </c>
      <c r="J14" s="7" t="n">
        <f aca="false">(J2+J3+J4+J5+J6+J7+J8+J9+J11)</f>
        <v>450</v>
      </c>
      <c r="K14" s="7" t="n">
        <f aca="false">(K3+K7+K8+K9+K11)</f>
        <v>1185</v>
      </c>
      <c r="L14" s="7" t="n">
        <f aca="false">(L7+L9+L11)</f>
        <v>62</v>
      </c>
      <c r="M14" s="7" t="n">
        <f aca="false">(M3+M5+M7+M9+M11)</f>
        <v>479</v>
      </c>
      <c r="N14" s="0" t="n">
        <v>47</v>
      </c>
      <c r="O14" s="7" t="n">
        <f aca="false">(O6+O9+O10+O11+O12)</f>
        <v>370</v>
      </c>
      <c r="P14" s="7" t="n">
        <f aca="false">(P4+P12)</f>
        <v>325</v>
      </c>
      <c r="Q14" s="0" t="n">
        <v>22</v>
      </c>
      <c r="R14" s="0" t="n">
        <v>280</v>
      </c>
      <c r="S14" s="0" t="n">
        <v>49</v>
      </c>
    </row>
    <row collapsed="false" customFormat="false" customHeight="false" hidden="false" ht="15" outlineLevel="0" r="15">
      <c r="A15" s="4" t="s">
        <v>54</v>
      </c>
      <c r="B15" s="4" t="n">
        <v>41</v>
      </c>
      <c r="C15" s="4"/>
      <c r="D15" s="4"/>
      <c r="E15" s="4"/>
      <c r="F15" s="4"/>
      <c r="G15" s="4"/>
    </row>
    <row collapsed="false" customFormat="false" customHeight="false" hidden="false" ht="15" outlineLevel="0" r="16">
      <c r="A16" s="4"/>
      <c r="B16" s="4"/>
      <c r="C16" s="4"/>
      <c r="D16" s="4"/>
      <c r="E16" s="4"/>
      <c r="F16" s="4" t="s">
        <v>55</v>
      </c>
      <c r="G16" s="4" t="n">
        <v>70</v>
      </c>
    </row>
    <row collapsed="false" customFormat="false" customHeight="false" hidden="false" ht="15" outlineLevel="0" r="17">
      <c r="A17" s="4" t="s">
        <v>56</v>
      </c>
      <c r="B17" s="4" t="n">
        <v>32</v>
      </c>
      <c r="C17" s="4"/>
      <c r="D17" s="4"/>
      <c r="E17" s="4"/>
      <c r="F17" s="4" t="s">
        <v>33</v>
      </c>
      <c r="G17" s="4" t="n">
        <v>1500</v>
      </c>
      <c r="H17" s="4"/>
      <c r="I17" s="4" t="s">
        <v>35</v>
      </c>
      <c r="J17" s="4" t="n">
        <v>101</v>
      </c>
      <c r="K17" s="4"/>
      <c r="L17" s="8"/>
      <c r="M17" s="9"/>
      <c r="O17" s="0" t="s">
        <v>57</v>
      </c>
      <c r="V17" s="0" t="s">
        <v>58</v>
      </c>
      <c r="W17" s="0" t="s">
        <v>59</v>
      </c>
      <c r="X17" s="0" t="s">
        <v>60</v>
      </c>
      <c r="Y17" s="0" t="s">
        <v>61</v>
      </c>
    </row>
    <row collapsed="false" customFormat="false" customHeight="false" hidden="false" ht="15" outlineLevel="0" r="18">
      <c r="A18" s="4"/>
      <c r="B18" s="4" t="n">
        <v>24</v>
      </c>
      <c r="C18" s="4"/>
      <c r="D18" s="4"/>
      <c r="E18" s="4"/>
      <c r="F18" s="4"/>
      <c r="G18" s="4"/>
      <c r="H18" s="4"/>
      <c r="I18" s="4" t="s">
        <v>39</v>
      </c>
      <c r="J18" s="4" t="n">
        <v>689</v>
      </c>
      <c r="K18" s="4"/>
      <c r="L18" s="8" t="s">
        <v>62</v>
      </c>
      <c r="M18" s="9"/>
      <c r="O18" s="0" t="s">
        <v>63</v>
      </c>
    </row>
    <row collapsed="false" customFormat="false" customHeight="false" hidden="false" ht="15" outlineLevel="0" r="19">
      <c r="A19" s="4"/>
      <c r="B19" s="4" t="n">
        <v>14</v>
      </c>
      <c r="C19" s="4"/>
      <c r="D19" s="4"/>
      <c r="E19" s="4"/>
      <c r="F19" s="4" t="s">
        <v>64</v>
      </c>
      <c r="G19" s="4" t="n">
        <v>3269</v>
      </c>
      <c r="H19" s="4"/>
      <c r="I19" s="4" t="s">
        <v>38</v>
      </c>
      <c r="J19" s="4" t="n">
        <v>15</v>
      </c>
      <c r="K19" s="4"/>
      <c r="L19" s="8"/>
      <c r="M19" s="9"/>
      <c r="N19" s="0" t="s">
        <v>65</v>
      </c>
      <c r="O19" s="0" t="s">
        <v>66</v>
      </c>
    </row>
    <row collapsed="false" customFormat="false" customHeight="false" hidden="false" ht="15" outlineLevel="0" r="20">
      <c r="A20" s="4" t="s">
        <v>67</v>
      </c>
      <c r="B20" s="4" t="n">
        <v>50</v>
      </c>
      <c r="C20" s="4"/>
      <c r="D20" s="4"/>
      <c r="E20" s="4"/>
      <c r="F20" s="4"/>
      <c r="G20" s="4"/>
      <c r="H20" s="4"/>
      <c r="I20" s="4" t="s">
        <v>68</v>
      </c>
      <c r="J20" s="4" t="n">
        <v>111</v>
      </c>
      <c r="K20" s="4"/>
      <c r="L20" s="8"/>
      <c r="M20" s="9"/>
      <c r="N20" s="0" t="s">
        <v>65</v>
      </c>
      <c r="O20" s="0" t="s">
        <v>69</v>
      </c>
    </row>
    <row collapsed="false" customFormat="false" customHeight="false" hidden="false" ht="15" outlineLevel="0" r="21">
      <c r="A21" s="4" t="s">
        <v>70</v>
      </c>
      <c r="B21" s="4" t="n">
        <v>216</v>
      </c>
      <c r="C21" s="4"/>
      <c r="D21" s="4"/>
      <c r="E21" s="4"/>
      <c r="F21" s="4"/>
      <c r="G21" s="4"/>
      <c r="H21" s="4"/>
      <c r="I21" s="4" t="s">
        <v>34</v>
      </c>
      <c r="J21" s="4" t="n">
        <v>218</v>
      </c>
      <c r="K21" s="4" t="n">
        <v>344</v>
      </c>
      <c r="L21" s="8" t="s">
        <v>71</v>
      </c>
      <c r="M21" s="9"/>
      <c r="N21" s="0" t="s">
        <v>65</v>
      </c>
    </row>
    <row collapsed="false" customFormat="false" customHeight="false" hidden="false" ht="15" outlineLevel="0" r="22">
      <c r="A22" s="4" t="s">
        <v>72</v>
      </c>
      <c r="B22" s="4" t="n">
        <v>121</v>
      </c>
      <c r="C22" s="4"/>
      <c r="D22" s="4"/>
      <c r="E22" s="4"/>
      <c r="F22" s="4"/>
      <c r="G22" s="4"/>
      <c r="H22" s="4"/>
      <c r="I22" s="4" t="s">
        <v>73</v>
      </c>
      <c r="J22" s="4" t="n">
        <v>1596</v>
      </c>
      <c r="K22" s="4"/>
      <c r="L22" s="8"/>
      <c r="M22" s="9"/>
      <c r="N22" s="0" t="s">
        <v>74</v>
      </c>
    </row>
    <row collapsed="false" customFormat="false" customHeight="false" hidden="false" ht="15" outlineLevel="0" r="23">
      <c r="A23" s="4" t="s">
        <v>72</v>
      </c>
      <c r="B23" s="4" t="n">
        <v>300</v>
      </c>
      <c r="C23" s="4"/>
      <c r="D23" s="4"/>
      <c r="E23" s="4"/>
      <c r="F23" s="4"/>
      <c r="G23" s="4"/>
      <c r="H23" s="4"/>
      <c r="I23" s="4" t="s">
        <v>27</v>
      </c>
      <c r="J23" s="4" t="n">
        <v>1185</v>
      </c>
      <c r="K23" s="4" t="n">
        <v>2781</v>
      </c>
      <c r="L23" s="8"/>
      <c r="M23" s="9"/>
      <c r="N23" s="0" t="s">
        <v>74</v>
      </c>
      <c r="O23" s="0" t="s">
        <v>75</v>
      </c>
      <c r="W23" s="0" t="n">
        <v>1391</v>
      </c>
      <c r="X23" s="0" t="n">
        <v>695</v>
      </c>
      <c r="Y23" s="0" t="n">
        <v>695</v>
      </c>
    </row>
    <row collapsed="false" customFormat="false" customHeight="false" hidden="false" ht="15" outlineLevel="0" r="24">
      <c r="A24" s="4"/>
      <c r="B24" s="4"/>
      <c r="C24" s="4"/>
      <c r="D24" s="4"/>
      <c r="E24" s="4"/>
      <c r="F24" s="4"/>
      <c r="G24" s="4"/>
      <c r="H24" s="4"/>
      <c r="I24" s="4" t="s">
        <v>76</v>
      </c>
      <c r="J24" s="4" t="n">
        <v>25</v>
      </c>
      <c r="K24" s="4"/>
      <c r="L24" s="8"/>
      <c r="M24" s="9"/>
      <c r="O24" s="0" t="s">
        <v>59</v>
      </c>
      <c r="W24" s="0" t="n">
        <v>25</v>
      </c>
    </row>
    <row collapsed="false" customFormat="false" customHeight="false" hidden="false" ht="15" outlineLevel="0" r="25">
      <c r="A25" s="4" t="s">
        <v>51</v>
      </c>
      <c r="B25" s="4" t="n">
        <v>75</v>
      </c>
      <c r="C25" s="4"/>
      <c r="D25" s="4"/>
      <c r="E25" s="4"/>
      <c r="F25" s="4"/>
      <c r="G25" s="4"/>
      <c r="H25" s="4"/>
      <c r="I25" s="4" t="s">
        <v>77</v>
      </c>
      <c r="J25" s="4" t="n">
        <v>126</v>
      </c>
      <c r="K25" s="4"/>
      <c r="L25" s="8" t="s">
        <v>78</v>
      </c>
      <c r="M25" s="9"/>
    </row>
    <row collapsed="false" customFormat="false" customHeight="false" hidden="false" ht="15" outlineLevel="0" r="26">
      <c r="A26" s="4"/>
      <c r="B26" s="4" t="n">
        <v>139</v>
      </c>
      <c r="C26" s="4"/>
      <c r="D26" s="4"/>
      <c r="E26" s="4"/>
      <c r="F26" s="4"/>
      <c r="G26" s="4"/>
      <c r="H26" s="4"/>
      <c r="I26" s="4" t="s">
        <v>79</v>
      </c>
      <c r="J26" s="4" t="n">
        <v>395</v>
      </c>
      <c r="K26" s="4"/>
      <c r="L26" s="8" t="s">
        <v>80</v>
      </c>
      <c r="M26" s="9"/>
      <c r="O26" s="0" t="s">
        <v>61</v>
      </c>
      <c r="Y26" s="0" t="n">
        <v>395</v>
      </c>
    </row>
    <row collapsed="false" customFormat="false" customHeight="false" hidden="false" ht="15" outlineLevel="0" r="27">
      <c r="A27" s="4"/>
      <c r="B27" s="4" t="n">
        <v>481</v>
      </c>
      <c r="C27" s="4"/>
      <c r="D27" s="4"/>
      <c r="E27" s="4"/>
      <c r="F27" s="4"/>
      <c r="G27" s="4"/>
      <c r="H27" s="4"/>
      <c r="I27" s="4" t="s">
        <v>81</v>
      </c>
      <c r="J27" s="4" t="n">
        <v>742</v>
      </c>
      <c r="K27" s="4"/>
      <c r="L27" s="8" t="s">
        <v>82</v>
      </c>
      <c r="M27" s="9"/>
      <c r="O27" s="0" t="s">
        <v>83</v>
      </c>
      <c r="W27" s="0" t="n">
        <v>371</v>
      </c>
      <c r="Y27" s="0" t="n">
        <v>371</v>
      </c>
    </row>
    <row collapsed="false" customFormat="false" customHeight="false" hidden="false" ht="15" outlineLevel="0" r="28">
      <c r="A28" s="4"/>
      <c r="B28" s="4"/>
      <c r="C28" s="4"/>
      <c r="D28" s="4"/>
      <c r="E28" s="4"/>
      <c r="F28" s="4"/>
      <c r="G28" s="4"/>
      <c r="H28" s="4"/>
      <c r="I28" s="4" t="s">
        <v>53</v>
      </c>
      <c r="J28" s="4" t="n">
        <v>687</v>
      </c>
      <c r="K28" s="4"/>
      <c r="L28" s="8" t="s">
        <v>84</v>
      </c>
      <c r="M28" s="9"/>
      <c r="O28" s="0" t="s">
        <v>85</v>
      </c>
      <c r="W28" s="0" t="n">
        <v>343</v>
      </c>
      <c r="Y28" s="0" t="n">
        <v>344</v>
      </c>
    </row>
    <row collapsed="false" customFormat="false" customHeight="false" hidden="false" ht="15" outlineLevel="0" r="29">
      <c r="A29" s="4" t="s">
        <v>86</v>
      </c>
      <c r="B29" s="4"/>
      <c r="C29" s="4"/>
      <c r="D29" s="4"/>
      <c r="E29" s="4" t="n">
        <f aca="false">(B2+B3+B4+B5+B6+B7+B8+B9+B12+B14+B13+B15+B17+B18+B19+B20+B21+B22+B23+B24+B25+B26+B27+E2+E3+E4+E5+E6+E7+E8+E9+E10+E11+E12)</f>
        <v>8991</v>
      </c>
      <c r="F29" s="4"/>
      <c r="G29" s="4" t="n">
        <f aca="false">(G2+G3+G4+G5+G6+G7+G8+G9+G9+G10+G11+G12+G13+G14+G15+G16+G17+G18+G19)</f>
        <v>8991</v>
      </c>
      <c r="H29" s="4"/>
      <c r="I29" s="4" t="s">
        <v>87</v>
      </c>
      <c r="J29" s="4" t="n">
        <v>1780</v>
      </c>
      <c r="K29" s="4"/>
      <c r="L29" s="8" t="s">
        <v>88</v>
      </c>
      <c r="M29" s="9"/>
      <c r="O29" s="0" t="s">
        <v>89</v>
      </c>
      <c r="W29" s="0" t="n">
        <v>445</v>
      </c>
      <c r="X29" s="0" t="n">
        <v>445</v>
      </c>
      <c r="Y29" s="0" t="n">
        <v>890</v>
      </c>
    </row>
    <row collapsed="false" customFormat="false" customHeight="false" hidden="false" ht="15" outlineLevel="0" r="30">
      <c r="A30" s="4"/>
      <c r="B30" s="4"/>
      <c r="C30" s="4"/>
      <c r="D30" s="4"/>
      <c r="E30" s="4"/>
      <c r="F30" s="4"/>
      <c r="G30" s="4"/>
      <c r="H30" s="4"/>
      <c r="I30" s="4" t="s">
        <v>90</v>
      </c>
      <c r="J30" s="4" t="n">
        <v>450</v>
      </c>
      <c r="K30" s="4"/>
      <c r="L30" s="8"/>
      <c r="M30" s="9"/>
      <c r="O30" s="0" t="s">
        <v>61</v>
      </c>
      <c r="Y30" s="0" t="n">
        <v>450</v>
      </c>
    </row>
    <row collapsed="false" customFormat="false" customHeight="false" hidden="false" ht="15" outlineLevel="0" r="31">
      <c r="A31" s="4"/>
      <c r="B31" s="4"/>
      <c r="C31" s="4"/>
      <c r="D31" s="4"/>
      <c r="E31" s="4"/>
      <c r="F31" s="4"/>
      <c r="G31" s="4"/>
      <c r="H31" s="4"/>
      <c r="I31" s="4" t="s">
        <v>91</v>
      </c>
      <c r="J31" s="4" t="n">
        <v>479</v>
      </c>
      <c r="K31" s="4"/>
      <c r="L31" s="8"/>
      <c r="M31" s="9"/>
      <c r="O31" s="0" t="s">
        <v>92</v>
      </c>
      <c r="W31" s="0" t="n">
        <v>159</v>
      </c>
      <c r="X31" s="0" t="n">
        <v>160</v>
      </c>
      <c r="Y31" s="0" t="n">
        <v>160</v>
      </c>
    </row>
    <row collapsed="false" customFormat="false" customHeight="false" hidden="false" ht="15" outlineLevel="0" r="32">
      <c r="A32" s="4"/>
      <c r="B32" s="4"/>
      <c r="C32" s="4"/>
      <c r="D32" s="4"/>
      <c r="E32" s="4"/>
      <c r="F32" s="4"/>
      <c r="G32" s="4"/>
      <c r="H32" s="4"/>
      <c r="I32" s="4" t="s">
        <v>93</v>
      </c>
      <c r="J32" s="4" t="n">
        <v>370</v>
      </c>
      <c r="K32" s="4"/>
      <c r="L32" s="8"/>
      <c r="M32" s="9"/>
      <c r="O32" s="0" t="s">
        <v>61</v>
      </c>
      <c r="Y32" s="0" t="n">
        <v>370</v>
      </c>
    </row>
    <row collapsed="false" customFormat="false" customHeight="false" hidden="false" ht="15" outlineLevel="0" r="33">
      <c r="A33" s="4"/>
      <c r="B33" s="4"/>
      <c r="C33" s="4"/>
      <c r="D33" s="4"/>
      <c r="E33" s="4"/>
      <c r="F33" s="4"/>
      <c r="G33" s="4"/>
      <c r="H33" s="4"/>
      <c r="I33" s="4" t="s">
        <v>8</v>
      </c>
      <c r="J33" s="4" t="n">
        <v>22</v>
      </c>
      <c r="K33" s="4"/>
      <c r="L33" s="8"/>
      <c r="M33" s="9"/>
    </row>
    <row collapsed="false" customFormat="false" customHeight="false" hidden="false" ht="15" outlineLevel="0" r="34">
      <c r="W34" s="7" t="n">
        <f aca="false">(W23+W24+W27+W28+W29+W31)</f>
        <v>2734</v>
      </c>
      <c r="X34" s="7" t="n">
        <f aca="false">(X23+X29+X31)</f>
        <v>1300</v>
      </c>
      <c r="Y34" s="7" t="n">
        <f aca="false">(Y23+Y26+Y27+Y28+Y29+Y30+Y31+Y32)</f>
        <v>3675</v>
      </c>
    </row>
    <row collapsed="false" customFormat="false" customHeight="false" hidden="false" ht="15" outlineLevel="0" r="35">
      <c r="U35" s="7" t="n">
        <f aca="false">(W34+X34+Y34)</f>
        <v>7709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37"/>
  <sheetViews>
    <sheetView colorId="64" defaultGridColor="true" rightToLeft="false" showFormulas="false" showGridLines="true" showOutlineSymbols="true" showRowColHeaders="true" showZeros="true" tabSelected="false" topLeftCell="A11" view="normal" windowProtection="false" workbookViewId="0" zoomScale="100" zoomScaleNormal="100" zoomScalePageLayoutView="100">
      <selection activeCell="H30" activeCellId="0" pane="topLeft" sqref="H30"/>
    </sheetView>
  </sheetViews>
  <sheetFormatPr defaultRowHeight="15"/>
  <cols>
    <col collapsed="false" hidden="false" max="1" min="1" style="0" width="39.7040816326531"/>
    <col collapsed="false" hidden="false" max="1025" min="2" style="0" width="8.6734693877551"/>
  </cols>
  <sheetData>
    <row collapsed="false" customFormat="false" customHeight="false" hidden="false" ht="18" outlineLevel="0" r="3">
      <c r="A3" s="10" t="s">
        <v>94</v>
      </c>
      <c r="B3" s="11"/>
      <c r="C3" s="11"/>
      <c r="D3" s="11"/>
      <c r="E3" s="11"/>
      <c r="F3" s="11"/>
    </row>
    <row collapsed="false" customFormat="false" customHeight="false" hidden="false" ht="18" outlineLevel="0" r="4">
      <c r="A4" s="10"/>
      <c r="B4" s="11"/>
      <c r="C4" s="11"/>
      <c r="D4" s="11"/>
      <c r="E4" s="11"/>
      <c r="F4" s="11"/>
    </row>
    <row collapsed="false" customFormat="false" customHeight="false" hidden="false" ht="15" outlineLevel="0" r="6">
      <c r="A6" s="4" t="s">
        <v>95</v>
      </c>
      <c r="B6" s="12"/>
      <c r="C6" s="12"/>
      <c r="D6" s="12"/>
      <c r="E6" s="4"/>
    </row>
    <row collapsed="false" customFormat="false" customHeight="false" hidden="false" ht="15" outlineLevel="0" r="7">
      <c r="A7" s="4"/>
      <c r="B7" s="12"/>
      <c r="C7" s="12"/>
      <c r="D7" s="12"/>
      <c r="E7" s="4"/>
    </row>
    <row collapsed="false" customFormat="false" customHeight="false" hidden="false" ht="15" outlineLevel="0" r="8">
      <c r="A8" s="4"/>
      <c r="B8" s="12"/>
      <c r="C8" s="12"/>
      <c r="D8" s="12"/>
      <c r="E8" s="4"/>
    </row>
    <row collapsed="false" customFormat="false" customHeight="false" hidden="false" ht="15" outlineLevel="0" r="9">
      <c r="A9" s="4" t="s">
        <v>96</v>
      </c>
      <c r="B9" s="12"/>
      <c r="C9" s="12"/>
      <c r="D9" s="12"/>
      <c r="E9" s="4"/>
    </row>
    <row collapsed="false" customFormat="false" customHeight="false" hidden="false" ht="15" outlineLevel="0" r="10">
      <c r="A10" s="4" t="s">
        <v>97</v>
      </c>
      <c r="B10" s="12" t="n">
        <v>1339</v>
      </c>
      <c r="C10" s="12"/>
      <c r="D10" s="12"/>
      <c r="E10" s="13"/>
    </row>
    <row collapsed="false" customFormat="false" customHeight="false" hidden="false" ht="15" outlineLevel="0" r="11">
      <c r="A11" s="4" t="s">
        <v>98</v>
      </c>
      <c r="B11" s="12" t="n">
        <v>23967</v>
      </c>
      <c r="C11" s="12"/>
      <c r="D11" s="12"/>
      <c r="E11" s="13"/>
    </row>
    <row collapsed="false" customFormat="false" customHeight="false" hidden="false" ht="15" outlineLevel="0" r="12">
      <c r="A12" s="4"/>
      <c r="B12" s="12"/>
      <c r="C12" s="12"/>
      <c r="D12" s="12"/>
      <c r="E12" s="13"/>
    </row>
    <row collapsed="false" customFormat="false" customHeight="false" hidden="false" ht="15" outlineLevel="0" r="13">
      <c r="A13" s="4" t="s">
        <v>99</v>
      </c>
      <c r="B13" s="12" t="n">
        <f aca="false">(B10+B11)</f>
        <v>25306</v>
      </c>
      <c r="C13" s="12"/>
      <c r="D13" s="12"/>
      <c r="E13" s="13"/>
    </row>
    <row collapsed="false" customFormat="false" customHeight="false" hidden="false" ht="15" outlineLevel="0" r="14">
      <c r="A14" s="4"/>
      <c r="B14" s="12"/>
      <c r="C14" s="12"/>
      <c r="D14" s="12"/>
      <c r="E14" s="13"/>
    </row>
    <row collapsed="false" customFormat="false" customHeight="false" hidden="false" ht="15" outlineLevel="0" r="15">
      <c r="A15" s="4"/>
      <c r="B15" s="12"/>
      <c r="C15" s="12"/>
      <c r="D15" s="12"/>
      <c r="E15" s="13"/>
    </row>
    <row collapsed="false" customFormat="false" customHeight="false" hidden="false" ht="15" outlineLevel="0" r="16">
      <c r="A16" s="4" t="s">
        <v>100</v>
      </c>
      <c r="B16" s="12"/>
      <c r="C16" s="12"/>
      <c r="D16" s="12" t="n">
        <v>24156</v>
      </c>
      <c r="E16" s="13"/>
    </row>
    <row collapsed="false" customFormat="false" customHeight="false" hidden="false" ht="15" outlineLevel="0" r="17">
      <c r="A17" s="4"/>
      <c r="B17" s="12"/>
      <c r="C17" s="12"/>
      <c r="D17" s="12"/>
      <c r="E17" s="13"/>
    </row>
    <row collapsed="false" customFormat="false" customHeight="false" hidden="false" ht="15" outlineLevel="0" r="18">
      <c r="A18" s="4"/>
      <c r="B18" s="12"/>
      <c r="C18" s="12"/>
      <c r="D18" s="12"/>
      <c r="E18" s="13"/>
    </row>
    <row collapsed="false" customFormat="false" customHeight="false" hidden="false" ht="15" outlineLevel="0" r="19">
      <c r="A19" s="4"/>
      <c r="B19" s="12"/>
      <c r="C19" s="12"/>
      <c r="D19" s="12"/>
      <c r="E19" s="13"/>
    </row>
    <row collapsed="false" customFormat="false" customHeight="false" hidden="false" ht="15" outlineLevel="0" r="20">
      <c r="A20" s="4" t="s">
        <v>101</v>
      </c>
      <c r="B20" s="12"/>
      <c r="C20" s="12"/>
      <c r="D20" s="12" t="n">
        <v>150</v>
      </c>
      <c r="E20" s="13"/>
    </row>
    <row collapsed="false" customFormat="false" customHeight="false" hidden="false" ht="15" outlineLevel="0" r="21">
      <c r="A21" s="4" t="s">
        <v>102</v>
      </c>
      <c r="B21" s="12"/>
      <c r="C21" s="12"/>
      <c r="D21" s="12" t="n">
        <f aca="false">(D16+D20)</f>
        <v>24306</v>
      </c>
      <c r="E21" s="13"/>
    </row>
    <row collapsed="false" customFormat="false" customHeight="false" hidden="false" ht="15" outlineLevel="0" r="22">
      <c r="A22" s="4"/>
      <c r="B22" s="12"/>
      <c r="C22" s="12"/>
      <c r="D22" s="12"/>
      <c r="E22" s="13"/>
    </row>
    <row collapsed="false" customFormat="false" customHeight="false" hidden="false" ht="15" outlineLevel="0" r="23">
      <c r="A23" s="4"/>
      <c r="B23" s="12"/>
      <c r="C23" s="12"/>
      <c r="D23" s="12"/>
      <c r="E23" s="13"/>
    </row>
    <row collapsed="false" customFormat="false" customHeight="false" hidden="false" ht="15" outlineLevel="0" r="24">
      <c r="A24" s="4"/>
      <c r="B24" s="12"/>
      <c r="C24" s="12"/>
      <c r="D24" s="12"/>
      <c r="E24" s="13"/>
    </row>
    <row collapsed="false" customFormat="false" customHeight="false" hidden="false" ht="15" outlineLevel="0" r="25">
      <c r="A25" s="4" t="s">
        <v>103</v>
      </c>
      <c r="B25" s="12" t="s">
        <v>3</v>
      </c>
      <c r="C25" s="12"/>
      <c r="D25" s="12" t="s">
        <v>2</v>
      </c>
      <c r="E25" s="13"/>
    </row>
    <row collapsed="false" customFormat="false" customHeight="false" hidden="false" ht="15" outlineLevel="0" r="26">
      <c r="A26" s="4" t="s">
        <v>104</v>
      </c>
      <c r="B26" s="12" t="n">
        <v>68</v>
      </c>
      <c r="C26" s="12"/>
      <c r="D26" s="12"/>
      <c r="E26" s="13"/>
    </row>
    <row collapsed="false" customFormat="false" customHeight="false" hidden="false" ht="15" outlineLevel="0" r="27">
      <c r="A27" s="4" t="s">
        <v>105</v>
      </c>
      <c r="B27" s="12"/>
      <c r="C27" s="12"/>
      <c r="D27" s="12"/>
      <c r="E27" s="13"/>
    </row>
    <row collapsed="false" customFormat="false" customHeight="false" hidden="false" ht="15" outlineLevel="0" r="28">
      <c r="A28" s="4" t="s">
        <v>17</v>
      </c>
      <c r="B28" s="12"/>
      <c r="C28" s="12"/>
      <c r="D28" s="12" t="n">
        <v>222</v>
      </c>
      <c r="E28" s="13"/>
    </row>
    <row collapsed="false" customFormat="false" customHeight="false" hidden="false" ht="15" outlineLevel="0" r="29">
      <c r="A29" s="4" t="s">
        <v>106</v>
      </c>
      <c r="B29" s="12"/>
      <c r="C29" s="12"/>
      <c r="D29" s="14" t="n">
        <v>1000</v>
      </c>
      <c r="E29" s="13"/>
    </row>
    <row collapsed="false" customFormat="false" customHeight="false" hidden="false" ht="15" outlineLevel="0" r="30">
      <c r="A30" s="4" t="s">
        <v>107</v>
      </c>
      <c r="B30" s="12"/>
      <c r="C30" s="12"/>
      <c r="D30" s="14" t="n">
        <v>900</v>
      </c>
      <c r="E30" s="13"/>
    </row>
    <row collapsed="false" customFormat="false" customHeight="false" hidden="false" ht="15" outlineLevel="0" r="31">
      <c r="A31" s="4" t="s">
        <v>108</v>
      </c>
      <c r="B31" s="12" t="n">
        <v>870</v>
      </c>
      <c r="C31" s="12"/>
      <c r="D31" s="12"/>
      <c r="E31" s="13"/>
    </row>
    <row collapsed="false" customFormat="false" customHeight="false" hidden="false" ht="15" outlineLevel="0" r="32">
      <c r="A32" s="4" t="s">
        <v>109</v>
      </c>
      <c r="B32" s="12" t="n">
        <v>150</v>
      </c>
      <c r="C32" s="12"/>
      <c r="D32" s="12"/>
      <c r="E32" s="13"/>
    </row>
    <row collapsed="false" customFormat="false" customHeight="false" hidden="false" ht="15" outlineLevel="0" r="33">
      <c r="A33" s="4" t="s">
        <v>110</v>
      </c>
      <c r="B33" s="12" t="n">
        <v>1000</v>
      </c>
      <c r="C33" s="12"/>
      <c r="D33" s="12"/>
      <c r="E33" s="13"/>
    </row>
    <row collapsed="false" customFormat="false" customHeight="false" hidden="false" ht="15" outlineLevel="0" r="34">
      <c r="A34" s="4"/>
      <c r="B34" s="12"/>
      <c r="C34" s="12"/>
      <c r="D34" s="12"/>
      <c r="E34" s="13"/>
    </row>
    <row collapsed="false" customFormat="false" customHeight="false" hidden="false" ht="15" outlineLevel="0" r="35">
      <c r="A35" s="4" t="s">
        <v>22</v>
      </c>
      <c r="B35" s="12" t="n">
        <v>34</v>
      </c>
      <c r="C35" s="12"/>
      <c r="D35" s="12"/>
      <c r="E35" s="13"/>
    </row>
    <row collapsed="false" customFormat="false" customHeight="false" hidden="false" ht="15" outlineLevel="0" r="36">
      <c r="A36" s="4"/>
      <c r="B36" s="12"/>
      <c r="C36" s="12"/>
      <c r="D36" s="12"/>
      <c r="E36" s="13"/>
    </row>
    <row collapsed="false" customFormat="false" customHeight="false" hidden="false" ht="15" outlineLevel="0" r="37">
      <c r="A37" s="4" t="s">
        <v>23</v>
      </c>
      <c r="B37" s="12" t="n">
        <f aca="false">(B26+B31+B32+B33+H32+B35)</f>
        <v>2122</v>
      </c>
      <c r="C37" s="12"/>
      <c r="D37" s="12" t="n">
        <f aca="false">(D28+D29+D30)</f>
        <v>2122</v>
      </c>
      <c r="E37" s="1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K13" activeCellId="0" pane="topLeft" sqref="K13"/>
    </sheetView>
  </sheetViews>
  <sheetFormatPr defaultRowHeight="15"/>
  <cols>
    <col collapsed="false" hidden="false" max="1" min="1" style="0" width="27.7091836734694"/>
    <col collapsed="false" hidden="false" max="2" min="2" style="0" width="11.9948979591837"/>
    <col collapsed="false" hidden="false" max="3" min="3" style="0" width="5.13775510204082"/>
    <col collapsed="false" hidden="false" max="4" min="4" style="0" width="25.8571428571429"/>
    <col collapsed="false" hidden="false" max="5" min="5" style="0" width="16.2908163265306"/>
    <col collapsed="false" hidden="false" max="6" min="6" style="0" width="0.285714285714286"/>
    <col collapsed="false" hidden="false" max="1025" min="7" style="0" width="8.6734693877551"/>
  </cols>
  <sheetData>
    <row collapsed="false" customFormat="false" customHeight="false" hidden="false" ht="15" outlineLevel="0" r="1">
      <c r="B1" s="15"/>
      <c r="E1" s="15"/>
    </row>
    <row collapsed="false" customFormat="false" customHeight="false" hidden="false" ht="18" outlineLevel="0" r="2">
      <c r="A2" s="10" t="s">
        <v>111</v>
      </c>
      <c r="B2" s="15"/>
      <c r="E2" s="15"/>
    </row>
    <row collapsed="false" customFormat="false" customHeight="false" hidden="false" ht="15" outlineLevel="0" r="3">
      <c r="B3" s="15"/>
      <c r="E3" s="15"/>
    </row>
    <row collapsed="false" customFormat="false" customHeight="false" hidden="false" ht="15" outlineLevel="0" r="4">
      <c r="B4" s="15"/>
      <c r="E4" s="15"/>
    </row>
    <row collapsed="false" customFormat="false" customHeight="false" hidden="false" ht="15" outlineLevel="0" r="5">
      <c r="A5" s="2" t="s">
        <v>112</v>
      </c>
      <c r="B5" s="16"/>
      <c r="C5" s="17"/>
      <c r="D5" s="2" t="s">
        <v>113</v>
      </c>
      <c r="E5" s="18"/>
      <c r="F5" s="19"/>
    </row>
    <row collapsed="false" customFormat="false" customHeight="false" hidden="false" ht="15" outlineLevel="0" r="6">
      <c r="A6" s="5" t="s">
        <v>96</v>
      </c>
      <c r="B6" s="16"/>
      <c r="C6" s="12"/>
      <c r="D6" s="20" t="s">
        <v>96</v>
      </c>
      <c r="E6" s="16"/>
      <c r="F6" s="17"/>
    </row>
    <row collapsed="false" customFormat="false" customHeight="false" hidden="false" ht="15" outlineLevel="0" r="7">
      <c r="A7" s="5" t="s">
        <v>114</v>
      </c>
      <c r="B7" s="21" t="n">
        <v>158</v>
      </c>
      <c r="C7" s="12"/>
      <c r="D7" s="20" t="s">
        <v>114</v>
      </c>
      <c r="E7" s="21" t="n">
        <v>138</v>
      </c>
      <c r="F7" s="17"/>
    </row>
    <row collapsed="false" customFormat="false" customHeight="false" hidden="false" ht="15" outlineLevel="0" r="8">
      <c r="A8" s="5" t="s">
        <v>115</v>
      </c>
      <c r="B8" s="22" t="n">
        <v>2841</v>
      </c>
      <c r="C8" s="12"/>
      <c r="D8" s="20" t="s">
        <v>115</v>
      </c>
      <c r="E8" s="21" t="n">
        <v>28</v>
      </c>
      <c r="F8" s="17"/>
    </row>
    <row collapsed="false" customFormat="false" customHeight="false" hidden="false" ht="15" outlineLevel="0" r="9">
      <c r="A9" s="5" t="s">
        <v>116</v>
      </c>
      <c r="B9" s="22" t="n">
        <v>77</v>
      </c>
      <c r="C9" s="12"/>
      <c r="D9" s="20" t="s">
        <v>116</v>
      </c>
      <c r="E9" s="21" t="n">
        <v>26</v>
      </c>
      <c r="F9" s="17"/>
    </row>
    <row collapsed="false" customFormat="false" customHeight="false" hidden="false" ht="15" outlineLevel="0" r="10">
      <c r="A10" s="5" t="s">
        <v>99</v>
      </c>
      <c r="B10" s="22" t="n">
        <f aca="false">(B7+B8+B9)</f>
        <v>3076</v>
      </c>
      <c r="C10" s="12"/>
      <c r="D10" s="20" t="s">
        <v>99</v>
      </c>
      <c r="E10" s="21" t="n">
        <v>192</v>
      </c>
      <c r="F10" s="17"/>
    </row>
    <row collapsed="false" customFormat="false" customHeight="false" hidden="false" ht="15" outlineLevel="0" r="11">
      <c r="A11" s="5"/>
      <c r="B11" s="21"/>
      <c r="C11" s="12"/>
      <c r="D11" s="20"/>
      <c r="E11" s="21"/>
      <c r="F11" s="17"/>
    </row>
    <row collapsed="false" customFormat="false" customHeight="false" hidden="false" ht="15" outlineLevel="0" r="12">
      <c r="A12" s="5" t="s">
        <v>117</v>
      </c>
      <c r="B12" s="21"/>
      <c r="C12" s="12"/>
      <c r="D12" s="20" t="s">
        <v>117</v>
      </c>
      <c r="E12" s="21"/>
      <c r="F12" s="17"/>
    </row>
    <row collapsed="false" customFormat="false" customHeight="false" hidden="false" ht="15" outlineLevel="0" r="13">
      <c r="A13" s="5" t="s">
        <v>118</v>
      </c>
      <c r="B13" s="21" t="n">
        <v>1720</v>
      </c>
      <c r="C13" s="12"/>
      <c r="D13" s="20"/>
      <c r="E13" s="21"/>
      <c r="F13" s="17"/>
    </row>
    <row collapsed="false" customFormat="false" customHeight="false" hidden="false" ht="15" outlineLevel="0" r="14">
      <c r="A14" s="5"/>
      <c r="B14" s="23"/>
      <c r="C14" s="24"/>
      <c r="D14" s="20"/>
      <c r="E14" s="23"/>
      <c r="F14" s="17"/>
    </row>
    <row collapsed="false" customFormat="false" customHeight="false" hidden="false" ht="15" outlineLevel="0" r="15">
      <c r="A15" s="5" t="s">
        <v>99</v>
      </c>
      <c r="B15" s="21" t="n">
        <f aca="false">(B7+B8+B9+B13)</f>
        <v>4796</v>
      </c>
      <c r="C15" s="12"/>
      <c r="D15" s="20" t="s">
        <v>99</v>
      </c>
      <c r="E15" s="21" t="n">
        <v>192</v>
      </c>
      <c r="F15" s="17"/>
    </row>
    <row collapsed="false" customFormat="false" customHeight="false" hidden="false" ht="15" outlineLevel="0" r="16">
      <c r="A16" s="5"/>
      <c r="B16" s="21"/>
      <c r="C16" s="12"/>
      <c r="D16" s="20"/>
      <c r="E16" s="21"/>
      <c r="F16" s="17"/>
    </row>
    <row collapsed="false" customFormat="false" customHeight="false" hidden="false" ht="15" outlineLevel="0" r="17">
      <c r="A17" s="5"/>
      <c r="B17" s="21"/>
      <c r="C17" s="12"/>
      <c r="D17" s="20"/>
      <c r="E17" s="21"/>
      <c r="F17" s="17"/>
    </row>
    <row collapsed="false" customFormat="false" customHeight="false" hidden="false" ht="15" outlineLevel="0" r="18">
      <c r="A18" s="5"/>
      <c r="B18" s="21"/>
      <c r="C18" s="12"/>
      <c r="D18" s="20"/>
      <c r="E18" s="21"/>
      <c r="F18" s="17"/>
    </row>
    <row collapsed="false" customFormat="false" customHeight="false" hidden="false" ht="15" outlineLevel="0" r="19">
      <c r="A19" s="25" t="s">
        <v>119</v>
      </c>
      <c r="B19" s="21"/>
      <c r="C19" s="12"/>
      <c r="D19" s="26" t="s">
        <v>119</v>
      </c>
      <c r="E19" s="21"/>
      <c r="F19" s="17"/>
    </row>
    <row collapsed="false" customFormat="false" customHeight="false" hidden="false" ht="15" outlineLevel="0" r="20">
      <c r="A20" s="5"/>
      <c r="B20" s="21"/>
      <c r="C20" s="12"/>
      <c r="D20" s="20"/>
      <c r="E20" s="21"/>
      <c r="F20" s="17"/>
    </row>
    <row collapsed="false" customFormat="false" customHeight="false" hidden="false" ht="15" outlineLevel="0" r="21">
      <c r="A21" s="5" t="s">
        <v>120</v>
      </c>
      <c r="B21" s="21" t="n">
        <v>796</v>
      </c>
      <c r="C21" s="12"/>
      <c r="D21" s="20" t="s">
        <v>120</v>
      </c>
      <c r="E21" s="21" t="n">
        <v>192</v>
      </c>
      <c r="F21" s="17"/>
    </row>
    <row collapsed="false" customFormat="false" customHeight="false" hidden="false" ht="15" outlineLevel="0" r="22">
      <c r="A22" s="5" t="s">
        <v>121</v>
      </c>
      <c r="B22" s="21"/>
      <c r="C22" s="12"/>
      <c r="D22" s="20" t="s">
        <v>121</v>
      </c>
      <c r="E22" s="21"/>
      <c r="F22" s="17"/>
    </row>
    <row collapsed="false" customFormat="false" customHeight="false" hidden="false" ht="15" outlineLevel="0" r="23">
      <c r="A23" s="5"/>
      <c r="B23" s="21"/>
      <c r="C23" s="12"/>
      <c r="D23" s="20"/>
      <c r="E23" s="21"/>
      <c r="F23" s="17"/>
    </row>
    <row collapsed="false" customFormat="false" customHeight="false" hidden="false" ht="15" outlineLevel="0" r="24">
      <c r="A24" s="5"/>
      <c r="B24" s="21"/>
      <c r="C24" s="12"/>
      <c r="D24" s="20"/>
      <c r="E24" s="21"/>
      <c r="F24" s="17"/>
    </row>
    <row collapsed="false" customFormat="false" customHeight="false" hidden="false" ht="15" outlineLevel="0" r="25">
      <c r="A25" s="5" t="s">
        <v>122</v>
      </c>
      <c r="B25" s="21"/>
      <c r="C25" s="12"/>
      <c r="D25" s="20" t="s">
        <v>122</v>
      </c>
      <c r="E25" s="21"/>
      <c r="F25" s="17"/>
    </row>
    <row collapsed="false" customFormat="false" customHeight="false" hidden="false" ht="15" outlineLevel="0" r="26">
      <c r="A26" s="5" t="s">
        <v>123</v>
      </c>
      <c r="B26" s="21" t="n">
        <v>2000</v>
      </c>
      <c r="C26" s="12"/>
      <c r="D26" s="20" t="s">
        <v>124</v>
      </c>
      <c r="E26" s="21"/>
      <c r="F26" s="17"/>
    </row>
    <row collapsed="false" customFormat="false" customHeight="false" hidden="false" ht="15" outlineLevel="0" r="27">
      <c r="A27" s="5" t="s">
        <v>125</v>
      </c>
      <c r="B27" s="21" t="n">
        <v>2000</v>
      </c>
      <c r="C27" s="12"/>
      <c r="D27" s="20" t="s">
        <v>125</v>
      </c>
      <c r="E27" s="21"/>
      <c r="F27" s="17"/>
    </row>
    <row collapsed="false" customFormat="false" customHeight="false" hidden="false" ht="15" outlineLevel="0" r="28">
      <c r="A28" s="5" t="s">
        <v>126</v>
      </c>
      <c r="B28" s="21"/>
      <c r="C28" s="12"/>
      <c r="D28" s="20" t="s">
        <v>127</v>
      </c>
      <c r="E28" s="21"/>
      <c r="F28" s="17"/>
    </row>
    <row collapsed="false" customFormat="false" customHeight="false" hidden="false" ht="15" outlineLevel="0" r="29">
      <c r="A29" s="5" t="s">
        <v>127</v>
      </c>
      <c r="B29" s="21"/>
      <c r="C29" s="12"/>
      <c r="D29" s="20"/>
      <c r="E29" s="21"/>
      <c r="F29" s="17"/>
    </row>
    <row collapsed="false" customFormat="false" customHeight="false" hidden="false" ht="15" outlineLevel="0" r="30">
      <c r="A30" s="5" t="s">
        <v>128</v>
      </c>
      <c r="B30" s="21"/>
      <c r="C30" s="12"/>
      <c r="D30" s="20" t="s">
        <v>128</v>
      </c>
      <c r="E30" s="21"/>
      <c r="F30" s="17"/>
    </row>
    <row collapsed="false" customFormat="false" customHeight="false" hidden="false" ht="15" outlineLevel="0" r="31">
      <c r="A31" s="5"/>
      <c r="B31" s="21"/>
      <c r="C31" s="12"/>
      <c r="D31" s="20"/>
      <c r="E31" s="21"/>
      <c r="F31" s="17"/>
    </row>
    <row collapsed="false" customFormat="false" customHeight="false" hidden="false" ht="15" outlineLevel="0" r="32">
      <c r="A32" s="5"/>
      <c r="B32" s="21"/>
      <c r="C32" s="12"/>
      <c r="D32" s="20"/>
      <c r="E32" s="21"/>
      <c r="F32" s="17"/>
    </row>
    <row collapsed="false" customFormat="false" customHeight="false" hidden="false" ht="15" outlineLevel="0" r="33">
      <c r="A33" s="5" t="s">
        <v>129</v>
      </c>
      <c r="B33" s="21"/>
      <c r="C33" s="12"/>
      <c r="D33" s="20" t="s">
        <v>129</v>
      </c>
      <c r="E33" s="21"/>
      <c r="F33" s="17"/>
    </row>
    <row collapsed="false" customFormat="false" customHeight="false" hidden="false" ht="15" outlineLevel="0" r="34">
      <c r="A34" s="5" t="s">
        <v>130</v>
      </c>
      <c r="B34" s="21"/>
      <c r="C34" s="12"/>
      <c r="D34" s="20"/>
      <c r="E34" s="21"/>
      <c r="F34" s="17"/>
    </row>
    <row collapsed="false" customFormat="false" customHeight="false" hidden="false" ht="15" outlineLevel="0" r="35">
      <c r="A35" s="5" t="s">
        <v>131</v>
      </c>
      <c r="B35" s="21"/>
      <c r="C35" s="12"/>
      <c r="D35" s="20" t="s">
        <v>131</v>
      </c>
      <c r="E35" s="21"/>
      <c r="F35" s="17"/>
    </row>
    <row collapsed="false" customFormat="false" customHeight="false" hidden="false" ht="15" outlineLevel="0" r="36">
      <c r="A36" s="5"/>
      <c r="B36" s="21"/>
      <c r="C36" s="12"/>
      <c r="D36" s="20"/>
      <c r="E36" s="21"/>
      <c r="F36" s="17"/>
    </row>
    <row collapsed="false" customFormat="false" customHeight="false" hidden="false" ht="15" outlineLevel="0" r="37">
      <c r="A37" s="5" t="s">
        <v>102</v>
      </c>
      <c r="B37" s="21" t="n">
        <v>4796</v>
      </c>
      <c r="C37" s="12"/>
      <c r="D37" s="20" t="s">
        <v>102</v>
      </c>
      <c r="E37" s="21" t="n">
        <v>192</v>
      </c>
      <c r="F37" s="1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2015-02-18T00:20:11Z</dcterms:created>
  <dc:creator>Mirjam</dc:creator>
  <cp:lastModifiedBy>Mirjam Dessing</cp:lastModifiedBy>
  <cp:lastPrinted>2016-03-08T08:49:58Z</cp:lastPrinted>
  <dcterms:modified xsi:type="dcterms:W3CDTF">2016-03-08T16:34:34Z</dcterms:modified>
  <cp:revision>0</cp:revision>
</cp:coreProperties>
</file>