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lad1" sheetId="1" state="visible" r:id="rId2"/>
    <sheet name="Blad4" sheetId="2" state="visible" r:id="rId3"/>
    <sheet name="Blad2" sheetId="3" state="visible" r:id="rId4"/>
    <sheet name="Blad3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<sst xmlns="http://schemas.openxmlformats.org/spreadsheetml/2006/main" count="218" uniqueCount="149">
  <si>
    <t>Winst en verliesrekening </t>
  </si>
  <si>
    <t>Begroting</t>
  </si>
  <si>
    <t>baten</t>
  </si>
  <si>
    <t>lasten</t>
  </si>
  <si>
    <t>Organisatiekosten</t>
  </si>
  <si>
    <t>telefoon</t>
  </si>
  <si>
    <t>computer</t>
  </si>
  <si>
    <t>huishouden,kantoor,vergaderkosten</t>
  </si>
  <si>
    <t>bankkosten</t>
  </si>
  <si>
    <t>activiteitskosten</t>
  </si>
  <si>
    <t> </t>
  </si>
  <si>
    <t>deskundigheidsbevordering</t>
  </si>
  <si>
    <t>nieuwskrant en porto</t>
  </si>
  <si>
    <t>activiteiten/evenementen</t>
  </si>
  <si>
    <t>literatuur</t>
  </si>
  <si>
    <t>reiskosten vrijwilligers</t>
  </si>
  <si>
    <t>representatie vrijwilligers</t>
  </si>
  <si>
    <t>representatie sprekers etc</t>
  </si>
  <si>
    <t>maandelijkse bijeenkomsten</t>
  </si>
  <si>
    <t>ondersteuning mantelzorg</t>
  </si>
  <si>
    <t>ondersteuning mantelzorgers nieuwe woongroep</t>
  </si>
  <si>
    <t>stelpost inrichting</t>
  </si>
  <si>
    <t>rente</t>
  </si>
  <si>
    <t>Gemeente Amsterdam</t>
  </si>
  <si>
    <t>Ypsilon landelijk</t>
  </si>
  <si>
    <t>giften</t>
  </si>
  <si>
    <t>inkomsten boeken</t>
  </si>
  <si>
    <t>Saldo</t>
  </si>
  <si>
    <t>Totaal</t>
  </si>
  <si>
    <t>uitgaven</t>
  </si>
  <si>
    <t>reis</t>
  </si>
  <si>
    <t>porto</t>
  </si>
  <si>
    <t>boek</t>
  </si>
  <si>
    <t>3edind</t>
  </si>
  <si>
    <t>overig</t>
  </si>
  <si>
    <t>bloemen</t>
  </si>
  <si>
    <t>etentje</t>
  </si>
  <si>
    <t>huishouden</t>
  </si>
  <si>
    <t>bonnen</t>
  </si>
  <si>
    <t>kantoor</t>
  </si>
  <si>
    <t>bank</t>
  </si>
  <si>
    <t>d</t>
  </si>
  <si>
    <t>v</t>
  </si>
  <si>
    <t>kpn</t>
  </si>
  <si>
    <t>t</t>
  </si>
  <si>
    <t>drukkerij</t>
  </si>
  <si>
    <t>briefpapier</t>
  </si>
  <si>
    <t>l</t>
  </si>
  <si>
    <t>inkt etc.</t>
  </si>
  <si>
    <t>website</t>
  </si>
  <si>
    <t>k</t>
  </si>
  <si>
    <t>lidmaat/boek</t>
  </si>
  <si>
    <t>kraaipan</t>
  </si>
  <si>
    <t>z</t>
  </si>
  <si>
    <t>symposia</t>
  </si>
  <si>
    <t>notaris</t>
  </si>
  <si>
    <t>evenementen</t>
  </si>
  <si>
    <t>reiskosten</t>
  </si>
  <si>
    <t>3e dinsdag+bon</t>
  </si>
  <si>
    <t>lunch eten</t>
  </si>
  <si>
    <t>huishouden </t>
  </si>
  <si>
    <t>697+94</t>
  </si>
  <si>
    <t>declaraties</t>
  </si>
  <si>
    <t>Yps mat en overig</t>
  </si>
  <si>
    <t>comp</t>
  </si>
  <si>
    <t>60+27+831</t>
  </si>
  <si>
    <t>mat+onbekend+overig</t>
  </si>
  <si>
    <t>69+24+12</t>
  </si>
  <si>
    <t>crediteuren</t>
  </si>
  <si>
    <t>Drukkerij</t>
  </si>
  <si>
    <t>592,592,591</t>
  </si>
  <si>
    <t>lidmaatscap</t>
  </si>
  <si>
    <t>boeken+tijds</t>
  </si>
  <si>
    <t>lunch/eten</t>
  </si>
  <si>
    <t>symposia/cursus</t>
  </si>
  <si>
    <t>kraaipaneten</t>
  </si>
  <si>
    <t>121+8+242+100+800</t>
  </si>
  <si>
    <t>121+8+242+100+800+430</t>
  </si>
  <si>
    <t>3e dinsdag</t>
  </si>
  <si>
    <t>verj/bloemen</t>
  </si>
  <si>
    <t>etentje kerst en huur ruimte</t>
  </si>
  <si>
    <t>inrichtingskosten</t>
  </si>
  <si>
    <t>internet/computer/website</t>
  </si>
  <si>
    <t>918+484</t>
  </si>
  <si>
    <t>bord+overig</t>
  </si>
  <si>
    <t>kosten overleg</t>
  </si>
  <si>
    <t>84+160</t>
  </si>
  <si>
    <t>26+563</t>
  </si>
  <si>
    <t>briefpapier/inkt</t>
  </si>
  <si>
    <t>419+46+98</t>
  </si>
  <si>
    <t>kantoor huishouden</t>
  </si>
  <si>
    <t>deskundigheidsbevordeing: Yp. DH,</t>
  </si>
  <si>
    <t>bewaren informatie : drukkerij, porto</t>
  </si>
  <si>
    <t>1775+781</t>
  </si>
  <si>
    <t>1271+430</t>
  </si>
  <si>
    <t>kerstKraa</t>
  </si>
  <si>
    <t>activiteiten</t>
  </si>
  <si>
    <t>overige kosten vrijwilligers: bonnen</t>
  </si>
  <si>
    <t>representatie vrijwi</t>
  </si>
  <si>
    <t>blommen</t>
  </si>
  <si>
    <t>representatiekosten sprekers, jubilea etc</t>
  </si>
  <si>
    <t>eten/consum</t>
  </si>
  <si>
    <t>representatie overig</t>
  </si>
  <si>
    <t>200+388</t>
  </si>
  <si>
    <t>onndersteuning mantelzorg: glazen wassen</t>
  </si>
  <si>
    <t>n</t>
  </si>
  <si>
    <t>literatuur/lidmaatschappen</t>
  </si>
  <si>
    <t>20+25</t>
  </si>
  <si>
    <t>ondersteuning nieuwe woongroep</t>
  </si>
  <si>
    <t>625+700</t>
  </si>
  <si>
    <t>huur,notaris</t>
  </si>
  <si>
    <t>crediteur YpDH</t>
  </si>
  <si>
    <t>Ypsilon Amsterdam - Stichting vrienden van Ypsilon</t>
  </si>
  <si>
    <t>Stichting Vrienden van 2016</t>
  </si>
  <si>
    <t>Activa</t>
  </si>
  <si>
    <t>Betaalrekening</t>
  </si>
  <si>
    <t>Spaarrekening</t>
  </si>
  <si>
    <t>Totaal Activa</t>
  </si>
  <si>
    <t>Vermogen stichting </t>
  </si>
  <si>
    <t>reservering ouderbetalingen</t>
  </si>
  <si>
    <t>Totaal passiva</t>
  </si>
  <si>
    <t>Verlies en winstrekening Stichting Vrienden van Ypsilon</t>
  </si>
  <si>
    <t>Bankkosten</t>
  </si>
  <si>
    <t>Kamer van Koophandel</t>
  </si>
  <si>
    <t>Giften</t>
  </si>
  <si>
    <t>giften ouders Kraaipan</t>
  </si>
  <si>
    <t>kraaipanouders (150 over 2015)</t>
  </si>
  <si>
    <t>reservering kraaipanoase ouders</t>
  </si>
  <si>
    <t>bijdrage kraaipan</t>
  </si>
  <si>
    <t>Ypsilon Amsterdam</t>
  </si>
  <si>
    <t>balans 2016</t>
  </si>
  <si>
    <t>Balans 2015</t>
  </si>
  <si>
    <t>Kas</t>
  </si>
  <si>
    <t>Ing Betaalrekening</t>
  </si>
  <si>
    <t>ING spaarrekening</t>
  </si>
  <si>
    <t>Vorderingen</t>
  </si>
  <si>
    <t>Passiva</t>
  </si>
  <si>
    <t>Eigen vermogen</t>
  </si>
  <si>
    <t>Stichtingsvermogen</t>
  </si>
  <si>
    <t>Reserveringen</t>
  </si>
  <si>
    <t>activiteiten wonen</t>
  </si>
  <si>
    <t>Activiteiten</t>
  </si>
  <si>
    <t>bureaukosten</t>
  </si>
  <si>
    <t>activiteit mantelzorg</t>
  </si>
  <si>
    <t>vrijwilligerskosten</t>
  </si>
  <si>
    <t>Totaal </t>
  </si>
  <si>
    <t>Overlopende passiva</t>
  </si>
  <si>
    <t>Nog te betalen kosten</t>
  </si>
  <si>
    <t>Crediteuren</t>
  </si>
</sst>
</file>

<file path=xl/styles.xml><?xml version="1.0" encoding="utf-8"?>
<styleSheet xmlns="http://schemas.openxmlformats.org/spreadsheetml/2006/main">
  <numFmts count="9">
    <numFmt formatCode="GENERAL" numFmtId="164"/>
    <numFmt formatCode="GENERAL" numFmtId="165"/>
    <numFmt formatCode="&quot;€ &quot;#,##0" numFmtId="166"/>
    <numFmt formatCode="0" numFmtId="167"/>
    <numFmt formatCode="&quot;€ &quot;#,##0;[RED]&quot;€ -&quot;#,##0" numFmtId="168"/>
    <numFmt formatCode="_ &quot;€ &quot;* #,##0.00_ ;_ &quot;€ &quot;* \-#,##0.00_ ;_ &quot;€ &quot;* \-??_ ;_ @_ " numFmtId="169"/>
    <numFmt formatCode="[$€-413]\ #,##0.00;[RED][$€-413]\ #,##0.00\-" numFmtId="170"/>
    <numFmt formatCode="_ &quot;€ &quot;* #,##0_ ;_ &quot;€ &quot;* \-#,##0_ ;_ &quot;€ &quot;* \-_ ;_ @_ " numFmtId="171"/>
    <numFmt formatCode="#,##0_ ;\-#,##0\ " numFmtId="172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4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70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1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2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71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7" activeCellId="0" pane="topLeft" sqref="A17"/>
    </sheetView>
  </sheetViews>
  <sheetFormatPr defaultRowHeight="15"/>
  <cols>
    <col collapsed="false" hidden="false" max="1" min="1" style="0" width="39.8571428571429"/>
    <col collapsed="false" hidden="false" max="2" min="2" style="0" width="10.7091836734694"/>
    <col collapsed="false" hidden="false" max="3" min="3" style="0" width="13.0051020408163"/>
    <col collapsed="false" hidden="false" max="4" min="4" style="0" width="6.4234693877551"/>
    <col collapsed="false" hidden="false" max="5" min="5" style="0" width="10.5765306122449"/>
    <col collapsed="false" hidden="false" max="6" min="6" style="0" width="6.14795918367347"/>
    <col collapsed="false" hidden="false" max="1025" min="7" style="0" width="8.72959183673469"/>
  </cols>
  <sheetData>
    <row collapsed="false" customFormat="false" customHeight="false" hidden="false" ht="15" outlineLevel="0" r="1">
      <c r="A1" s="1" t="s">
        <v>0</v>
      </c>
      <c r="B1" s="2" t="n">
        <v>2016</v>
      </c>
      <c r="C1" s="3"/>
      <c r="D1" s="3"/>
      <c r="E1" s="1" t="s">
        <v>1</v>
      </c>
      <c r="F1" s="1" t="n">
        <v>2016</v>
      </c>
    </row>
    <row collapsed="false" customFormat="false" customHeight="false" hidden="false" ht="15" outlineLevel="0" r="2">
      <c r="A2" s="4"/>
      <c r="B2" s="4" t="s">
        <v>2</v>
      </c>
      <c r="C2" s="5" t="s">
        <v>3</v>
      </c>
      <c r="D2" s="5"/>
      <c r="E2" s="4" t="s">
        <v>2</v>
      </c>
      <c r="F2" s="5" t="s">
        <v>3</v>
      </c>
    </row>
    <row collapsed="false" customFormat="false" customHeight="false" hidden="false" ht="15" outlineLevel="0" r="3">
      <c r="A3" s="4"/>
      <c r="B3" s="4"/>
      <c r="C3" s="5"/>
      <c r="D3" s="5"/>
      <c r="E3" s="4"/>
      <c r="F3" s="5"/>
    </row>
    <row collapsed="false" customFormat="false" customHeight="false" hidden="false" ht="15" outlineLevel="0" r="4">
      <c r="A4" s="6" t="s">
        <v>4</v>
      </c>
      <c r="B4" s="4"/>
      <c r="C4" s="5"/>
      <c r="D4" s="5"/>
      <c r="E4" s="4"/>
      <c r="F4" s="5"/>
    </row>
    <row collapsed="false" customFormat="false" customHeight="false" hidden="false" ht="15" outlineLevel="0" r="5">
      <c r="A5" s="4" t="s">
        <v>5</v>
      </c>
      <c r="B5" s="4"/>
      <c r="C5" s="5" t="n">
        <v>791</v>
      </c>
      <c r="D5" s="5"/>
      <c r="E5" s="4"/>
      <c r="F5" s="5" t="n">
        <v>680</v>
      </c>
    </row>
    <row collapsed="false" customFormat="false" customHeight="false" hidden="false" ht="15" outlineLevel="0" r="6">
      <c r="A6" s="4" t="s">
        <v>6</v>
      </c>
      <c r="B6" s="4"/>
      <c r="C6" s="5" t="n">
        <v>1402</v>
      </c>
      <c r="D6" s="5"/>
      <c r="E6" s="4"/>
      <c r="F6" s="5" t="n">
        <v>2250</v>
      </c>
    </row>
    <row collapsed="false" customFormat="false" customHeight="false" hidden="false" ht="15" outlineLevel="0" r="7">
      <c r="A7" s="4" t="s">
        <v>7</v>
      </c>
      <c r="B7" s="4"/>
      <c r="C7" s="5" t="n">
        <v>833</v>
      </c>
      <c r="D7" s="5"/>
      <c r="E7" s="4"/>
      <c r="F7" s="5" t="n">
        <v>375</v>
      </c>
    </row>
    <row collapsed="false" customFormat="false" customHeight="false" hidden="false" ht="15" outlineLevel="0" r="8">
      <c r="A8" s="4" t="s">
        <v>8</v>
      </c>
      <c r="B8" s="4"/>
      <c r="C8" s="5" t="n">
        <v>112</v>
      </c>
      <c r="D8" s="5"/>
      <c r="E8" s="4"/>
      <c r="F8" s="5" t="n">
        <v>95</v>
      </c>
    </row>
    <row collapsed="false" customFormat="false" customHeight="false" hidden="false" ht="15" outlineLevel="0" r="9">
      <c r="A9" s="6" t="s">
        <v>9</v>
      </c>
      <c r="B9" s="4"/>
      <c r="C9" s="5" t="s">
        <v>10</v>
      </c>
      <c r="D9" s="5"/>
      <c r="E9" s="4"/>
      <c r="F9" s="5"/>
    </row>
    <row collapsed="false" customFormat="false" customHeight="false" hidden="false" ht="15" outlineLevel="0" r="10">
      <c r="A10" s="4" t="s">
        <v>11</v>
      </c>
      <c r="B10" s="4"/>
      <c r="C10" s="5" t="n">
        <v>1716</v>
      </c>
      <c r="D10" s="5"/>
      <c r="E10" s="4"/>
      <c r="F10" s="5" t="n">
        <v>1350</v>
      </c>
    </row>
    <row collapsed="false" customFormat="false" customHeight="false" hidden="false" ht="15" outlineLevel="0" r="11">
      <c r="A11" s="4" t="s">
        <v>12</v>
      </c>
      <c r="B11" s="4"/>
      <c r="C11" s="5" t="n">
        <v>2556</v>
      </c>
      <c r="D11" s="5"/>
      <c r="E11" s="4"/>
      <c r="F11" s="5" t="n">
        <v>3200</v>
      </c>
    </row>
    <row collapsed="false" customFormat="false" customHeight="false" hidden="false" ht="15" outlineLevel="0" r="12">
      <c r="A12" s="4" t="s">
        <v>13</v>
      </c>
      <c r="B12" s="4"/>
      <c r="C12" s="5" t="n">
        <v>1701</v>
      </c>
      <c r="D12" s="5"/>
      <c r="E12" s="4"/>
      <c r="F12" s="5" t="n">
        <v>4200</v>
      </c>
    </row>
    <row collapsed="false" customFormat="false" customHeight="false" hidden="false" ht="15" outlineLevel="0" r="13">
      <c r="A13" s="4" t="s">
        <v>14</v>
      </c>
      <c r="B13" s="4"/>
      <c r="C13" s="5" t="n">
        <v>45</v>
      </c>
      <c r="D13" s="5"/>
      <c r="E13" s="4"/>
      <c r="F13" s="5" t="n">
        <v>350</v>
      </c>
    </row>
    <row collapsed="false" customFormat="false" customHeight="false" hidden="false" ht="15" outlineLevel="0" r="14">
      <c r="A14" s="4" t="s">
        <v>15</v>
      </c>
      <c r="B14" s="4"/>
      <c r="C14" s="5" t="n">
        <v>514</v>
      </c>
      <c r="D14" s="5"/>
      <c r="E14" s="4"/>
      <c r="F14" s="5" t="n">
        <v>950</v>
      </c>
    </row>
    <row collapsed="false" customFormat="false" customHeight="false" hidden="false" ht="15" outlineLevel="0" r="15">
      <c r="A15" s="4" t="s">
        <v>16</v>
      </c>
      <c r="B15" s="4"/>
      <c r="C15" s="5" t="n">
        <v>1425</v>
      </c>
      <c r="D15" s="5"/>
      <c r="E15" s="4"/>
      <c r="F15" s="5" t="n">
        <v>900</v>
      </c>
    </row>
    <row collapsed="false" customFormat="false" customHeight="false" hidden="false" ht="15" outlineLevel="0" r="16">
      <c r="A16" s="4" t="s">
        <v>17</v>
      </c>
      <c r="B16" s="4"/>
      <c r="C16" s="5" t="n">
        <v>152</v>
      </c>
      <c r="D16" s="5"/>
      <c r="E16" s="4"/>
      <c r="F16" s="5" t="n">
        <v>1200</v>
      </c>
    </row>
    <row collapsed="false" customFormat="false" customHeight="false" hidden="false" ht="14.05" outlineLevel="0" r="17">
      <c r="A17" s="4" t="s">
        <v>18</v>
      </c>
      <c r="B17" s="4"/>
      <c r="C17" s="5" t="n">
        <v>588</v>
      </c>
      <c r="D17" s="5"/>
      <c r="E17" s="4"/>
      <c r="F17" s="5" t="n">
        <v>750</v>
      </c>
    </row>
    <row collapsed="false" customFormat="false" customHeight="false" hidden="false" ht="15" outlineLevel="0" r="18">
      <c r="A18" s="4" t="s">
        <v>19</v>
      </c>
      <c r="B18" s="4"/>
      <c r="C18" s="5" t="n">
        <v>515</v>
      </c>
      <c r="D18" s="5"/>
      <c r="E18" s="4"/>
      <c r="F18" s="5" t="n">
        <v>0</v>
      </c>
    </row>
    <row collapsed="false" customFormat="false" customHeight="false" hidden="false" ht="15" outlineLevel="0" r="19">
      <c r="A19" s="4" t="s">
        <v>20</v>
      </c>
      <c r="B19" s="4"/>
      <c r="C19" s="5" t="n">
        <v>1325</v>
      </c>
      <c r="D19" s="5"/>
      <c r="E19" s="4"/>
      <c r="F19" s="5" t="n">
        <v>0</v>
      </c>
    </row>
    <row collapsed="false" customFormat="false" customHeight="false" hidden="false" ht="15" outlineLevel="0" r="20">
      <c r="A20" s="4" t="s">
        <v>21</v>
      </c>
      <c r="B20" s="4"/>
      <c r="C20" s="5"/>
      <c r="D20" s="5"/>
      <c r="E20" s="4"/>
      <c r="F20" s="5" t="n">
        <v>500</v>
      </c>
    </row>
    <row collapsed="false" customFormat="false" customHeight="false" hidden="false" ht="15" outlineLevel="0" r="21">
      <c r="A21" s="4"/>
      <c r="B21" s="4"/>
      <c r="C21" s="5" t="n">
        <f aca="false">(C5+C6+C7+C8+C10+C11+C12+C13+C14+C15+C16+C17+C18+C19+C20)</f>
        <v>13675</v>
      </c>
      <c r="D21" s="5"/>
      <c r="E21" s="4"/>
      <c r="F21" s="5"/>
    </row>
    <row collapsed="false" customFormat="false" customHeight="false" hidden="false" ht="15" outlineLevel="0" r="22">
      <c r="A22" s="4" t="s">
        <v>22</v>
      </c>
      <c r="B22" s="4" t="n">
        <v>0</v>
      </c>
      <c r="C22" s="5"/>
      <c r="D22" s="5"/>
      <c r="E22" s="4"/>
      <c r="F22" s="5"/>
    </row>
    <row collapsed="false" customFormat="false" customHeight="false" hidden="false" ht="15" outlineLevel="0" r="23">
      <c r="A23" s="4" t="s">
        <v>23</v>
      </c>
      <c r="B23" s="4" t="n">
        <v>15000</v>
      </c>
      <c r="C23" s="5"/>
      <c r="D23" s="5"/>
      <c r="E23" s="4" t="n">
        <v>15000</v>
      </c>
      <c r="F23" s="5"/>
    </row>
    <row collapsed="false" customFormat="false" customHeight="false" hidden="false" ht="15" outlineLevel="0" r="24">
      <c r="A24" s="4" t="s">
        <v>24</v>
      </c>
      <c r="B24" s="4" t="n">
        <v>1716</v>
      </c>
      <c r="C24" s="5"/>
      <c r="D24" s="5"/>
      <c r="E24" s="4" t="n">
        <v>1800</v>
      </c>
      <c r="F24" s="5"/>
    </row>
    <row collapsed="false" customFormat="false" customHeight="false" hidden="false" ht="15" outlineLevel="0" r="25">
      <c r="A25" s="4" t="s">
        <v>25</v>
      </c>
      <c r="B25" s="4"/>
      <c r="C25" s="5"/>
      <c r="D25" s="5"/>
      <c r="E25" s="4"/>
      <c r="F25" s="5"/>
    </row>
    <row collapsed="false" customFormat="false" customHeight="false" hidden="false" ht="15" outlineLevel="0" r="26">
      <c r="A26" s="4" t="s">
        <v>26</v>
      </c>
      <c r="B26" s="4"/>
      <c r="C26" s="5"/>
      <c r="D26" s="5"/>
      <c r="E26" s="4"/>
      <c r="F26" s="5"/>
    </row>
    <row collapsed="false" customFormat="false" customHeight="false" hidden="false" ht="15" outlineLevel="0" r="27">
      <c r="A27" s="4" t="s">
        <v>27</v>
      </c>
      <c r="B27" s="4"/>
      <c r="C27" s="5" t="n">
        <v>3041</v>
      </c>
      <c r="D27" s="5"/>
      <c r="E27" s="4"/>
      <c r="F27" s="5"/>
    </row>
    <row collapsed="false" customFormat="false" customHeight="false" hidden="false" ht="15" outlineLevel="0" r="28">
      <c r="A28" s="4" t="s">
        <v>28</v>
      </c>
      <c r="B28" s="4" t="n">
        <f aca="false">(B22+B23+B24+B25+B26)</f>
        <v>16716</v>
      </c>
      <c r="C28" s="5" t="n">
        <v>16716</v>
      </c>
      <c r="D28" s="5"/>
      <c r="E28" s="4" t="n">
        <f aca="false">(F5+F6+F7+F8+F10+F11+F12+F13+F14+F15+F16+F17+F18+F19+F20)</f>
        <v>16800</v>
      </c>
      <c r="F28" s="4" t="n">
        <f aca="false">(F5+F6+F7+F8+F10+F11+F12+F13+F14+F15+F16+F17+F18+F19+F20)</f>
        <v>16800</v>
      </c>
    </row>
    <row collapsed="false" customFormat="false" customHeight="false" hidden="false" ht="15" outlineLevel="0" r="29">
      <c r="A29" s="4"/>
      <c r="B29" s="4"/>
      <c r="C29" s="5"/>
      <c r="D29" s="5"/>
      <c r="E29" s="4"/>
      <c r="F29" s="5"/>
    </row>
    <row collapsed="false" customFormat="false" customHeight="false" hidden="false" ht="15" outlineLevel="0" r="31">
      <c r="D31" s="0" t="s"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64"/>
  <sheetViews>
    <sheetView colorId="64" defaultGridColor="true" rightToLeft="false" showFormulas="false" showGridLines="true" showOutlineSymbols="true" showRowColHeaders="true" showZeros="true" tabSelected="false" topLeftCell="A29" view="normal" windowProtection="false" workbookViewId="0" zoomScale="100" zoomScaleNormal="100" zoomScalePageLayoutView="100">
      <selection activeCell="L63" activeCellId="0" pane="topLeft" sqref="L63"/>
    </sheetView>
  </sheetViews>
  <sheetFormatPr defaultRowHeight="15"/>
  <cols>
    <col collapsed="false" hidden="false" max="1" min="1" style="0" width="16.1428571428571"/>
    <col collapsed="false" hidden="false" max="2" min="2" style="0" width="7.14795918367347"/>
    <col collapsed="false" hidden="false" max="3" min="3" style="0" width="5.13775510204082"/>
    <col collapsed="false" hidden="false" max="4" min="4" style="0" width="22.0051020408163"/>
    <col collapsed="false" hidden="false" max="5" min="5" style="0" width="10.9948979591837"/>
    <col collapsed="false" hidden="false" max="6" min="6" style="0" width="13.8571428571429"/>
    <col collapsed="false" hidden="false" max="7" min="7" style="0" width="6.28061224489796"/>
    <col collapsed="false" hidden="false" max="8" min="8" style="0" width="4.13775510204082"/>
    <col collapsed="false" hidden="false" max="10" min="9" style="0" width="9.5765306122449"/>
    <col collapsed="false" hidden="false" max="11" min="11" style="0" width="7.29081632653061"/>
    <col collapsed="false" hidden="false" max="12" min="12" style="0" width="7.14795918367347"/>
    <col collapsed="false" hidden="false" max="13" min="13" style="0" width="7.29081632653061"/>
    <col collapsed="false" hidden="false" max="14" min="14" style="0" width="8.56632653061224"/>
    <col collapsed="false" hidden="false" max="15" min="15" style="0" width="4.86224489795918"/>
    <col collapsed="false" hidden="false" max="16" min="16" style="0" width="4.28571428571429"/>
    <col collapsed="false" hidden="false" max="17" min="17" style="0" width="4.57142857142857"/>
    <col collapsed="false" hidden="false" max="18" min="18" style="0" width="4.70918367346939"/>
    <col collapsed="false" hidden="false" max="19" min="19" style="0" width="7.29081632653061"/>
    <col collapsed="false" hidden="false" max="20" min="20" style="0" width="5.28061224489796"/>
    <col collapsed="false" hidden="false" max="21" min="21" style="0" width="6.00510204081633"/>
    <col collapsed="false" hidden="false" max="22" min="22" style="0" width="5.42857142857143"/>
    <col collapsed="false" hidden="false" max="23" min="23" style="0" width="5.13775510204082"/>
    <col collapsed="false" hidden="false" max="25" min="24" style="0" width="4.86224489795918"/>
    <col collapsed="false" hidden="false" max="26" min="26" style="0" width="6.57142857142857"/>
    <col collapsed="false" hidden="false" max="27" min="27" style="0" width="5.00510204081633"/>
    <col collapsed="false" hidden="false" max="28" min="28" style="0" width="4.13775510204082"/>
    <col collapsed="false" hidden="false" max="29" min="29" style="0" width="5.00510204081633"/>
    <col collapsed="false" hidden="false" max="30" min="30" style="0" width="5.70408163265306"/>
    <col collapsed="false" hidden="false" max="1025" min="31" style="0" width="8.72959183673469"/>
  </cols>
  <sheetData>
    <row collapsed="false" customFormat="false" customHeight="false" hidden="false" ht="15" outlineLevel="0" r="1">
      <c r="A1" s="0" t="s">
        <v>29</v>
      </c>
      <c r="D1" s="4"/>
      <c r="E1" s="4" t="s">
        <v>30</v>
      </c>
      <c r="F1" s="4" t="s">
        <v>31</v>
      </c>
      <c r="G1" s="4" t="s">
        <v>32</v>
      </c>
      <c r="H1" s="4" t="s">
        <v>33</v>
      </c>
      <c r="I1" s="4" t="s">
        <v>34</v>
      </c>
      <c r="J1" s="4" t="s">
        <v>35</v>
      </c>
      <c r="K1" s="4" t="s">
        <v>36</v>
      </c>
      <c r="L1" s="4" t="s">
        <v>37</v>
      </c>
      <c r="M1" s="4" t="s">
        <v>38</v>
      </c>
      <c r="N1" s="4" t="s">
        <v>39</v>
      </c>
    </row>
    <row collapsed="false" customFormat="false" customHeight="false" hidden="false" ht="15" outlineLevel="0" r="2">
      <c r="A2" s="4" t="s">
        <v>40</v>
      </c>
      <c r="B2" s="4" t="n">
        <v>112</v>
      </c>
      <c r="D2" s="4" t="n">
        <v>25</v>
      </c>
      <c r="E2" s="4"/>
      <c r="F2" s="4"/>
      <c r="G2" s="4"/>
      <c r="H2" s="4"/>
      <c r="I2" s="4"/>
      <c r="J2" s="4"/>
      <c r="K2" s="4" t="n">
        <v>25</v>
      </c>
      <c r="L2" s="4"/>
      <c r="M2" s="4"/>
      <c r="N2" s="4"/>
      <c r="O2" s="0" t="s">
        <v>41</v>
      </c>
    </row>
    <row collapsed="false" customFormat="false" customHeight="false" hidden="false" ht="15" outlineLevel="0" r="3">
      <c r="A3" s="4"/>
      <c r="B3" s="4"/>
      <c r="D3" s="4" t="n">
        <v>201</v>
      </c>
      <c r="E3" s="4" t="n">
        <v>89</v>
      </c>
      <c r="F3" s="4"/>
      <c r="G3" s="4"/>
      <c r="H3" s="4" t="n">
        <v>86</v>
      </c>
      <c r="I3" s="4"/>
      <c r="J3" s="4"/>
      <c r="K3" s="4"/>
      <c r="L3" s="4" t="n">
        <v>26</v>
      </c>
      <c r="M3" s="4"/>
      <c r="N3" s="4"/>
      <c r="O3" s="0" t="s">
        <v>42</v>
      </c>
    </row>
    <row collapsed="false" customFormat="false" customHeight="false" hidden="false" ht="15" outlineLevel="0" r="4">
      <c r="A4" s="4" t="s">
        <v>43</v>
      </c>
      <c r="B4" s="4" t="n">
        <v>791</v>
      </c>
      <c r="D4" s="4" t="n">
        <v>47</v>
      </c>
      <c r="E4" s="4" t="n">
        <v>47</v>
      </c>
      <c r="F4" s="4"/>
      <c r="G4" s="4"/>
      <c r="H4" s="4"/>
      <c r="I4" s="4"/>
      <c r="J4" s="4"/>
      <c r="K4" s="4"/>
      <c r="L4" s="4"/>
      <c r="M4" s="4"/>
      <c r="N4" s="4"/>
      <c r="O4" s="0" t="s">
        <v>44</v>
      </c>
    </row>
    <row collapsed="false" customFormat="false" customHeight="false" hidden="false" ht="15" outlineLevel="0" r="5">
      <c r="A5" s="4" t="s">
        <v>45</v>
      </c>
      <c r="B5" s="4" t="n">
        <v>1775</v>
      </c>
      <c r="D5" s="4" t="n">
        <v>300</v>
      </c>
      <c r="E5" s="4"/>
      <c r="F5" s="4" t="n">
        <v>300</v>
      </c>
      <c r="G5" s="4"/>
      <c r="H5" s="4"/>
      <c r="I5" s="4"/>
      <c r="J5" s="4"/>
      <c r="K5" s="4"/>
      <c r="L5" s="4"/>
      <c r="M5" s="4"/>
      <c r="N5" s="4"/>
      <c r="O5" s="0" t="s">
        <v>42</v>
      </c>
    </row>
    <row collapsed="false" customFormat="false" customHeight="false" hidden="false" ht="15" outlineLevel="0" r="6">
      <c r="A6" s="4" t="s">
        <v>46</v>
      </c>
      <c r="B6" s="4" t="n">
        <v>419</v>
      </c>
      <c r="D6" s="4" t="n">
        <v>70</v>
      </c>
      <c r="E6" s="4"/>
      <c r="F6" s="4"/>
      <c r="G6" s="4"/>
      <c r="H6" s="4"/>
      <c r="I6" s="4"/>
      <c r="J6" s="4" t="n">
        <v>70</v>
      </c>
      <c r="K6" s="4"/>
      <c r="L6" s="4"/>
      <c r="M6" s="4"/>
      <c r="N6" s="4"/>
      <c r="O6" s="0" t="s">
        <v>47</v>
      </c>
    </row>
    <row collapsed="false" customFormat="false" customHeight="false" hidden="false" ht="15" outlineLevel="0" r="7">
      <c r="A7" s="4" t="s">
        <v>6</v>
      </c>
      <c r="B7" s="4" t="n">
        <v>918</v>
      </c>
      <c r="D7" s="4" t="n">
        <v>175</v>
      </c>
      <c r="E7" s="4" t="n">
        <v>45</v>
      </c>
      <c r="F7" s="4" t="n">
        <v>-23</v>
      </c>
      <c r="G7" s="4" t="n">
        <v>20</v>
      </c>
      <c r="H7" s="4" t="n">
        <v>57</v>
      </c>
      <c r="I7" s="4"/>
      <c r="J7" s="4"/>
      <c r="K7" s="4"/>
      <c r="L7" s="4"/>
      <c r="M7" s="4" t="n">
        <v>70</v>
      </c>
      <c r="N7" s="4" t="n">
        <v>6</v>
      </c>
      <c r="O7" s="0" t="s">
        <v>42</v>
      </c>
    </row>
    <row collapsed="false" customFormat="false" customHeight="false" hidden="false" ht="15" outlineLevel="0" r="8">
      <c r="A8" s="4" t="s">
        <v>48</v>
      </c>
      <c r="B8" s="4" t="n">
        <v>46</v>
      </c>
      <c r="D8" s="4" t="n">
        <v>495</v>
      </c>
      <c r="E8" s="4" t="n">
        <v>75</v>
      </c>
      <c r="F8" s="4" t="n">
        <v>254</v>
      </c>
      <c r="G8" s="4"/>
      <c r="H8" s="4" t="n">
        <v>136</v>
      </c>
      <c r="I8" s="4"/>
      <c r="J8" s="4"/>
      <c r="K8" s="4"/>
      <c r="L8" s="4"/>
      <c r="M8" s="4" t="n">
        <v>30</v>
      </c>
      <c r="N8" s="4"/>
      <c r="O8" s="0" t="s">
        <v>42</v>
      </c>
    </row>
    <row collapsed="false" customFormat="false" customHeight="false" hidden="false" ht="15" outlineLevel="0" r="9">
      <c r="A9" s="4" t="s">
        <v>49</v>
      </c>
      <c r="B9" s="4" t="n">
        <v>484</v>
      </c>
      <c r="D9" s="4" t="n">
        <v>89</v>
      </c>
      <c r="E9" s="4"/>
      <c r="F9" s="4"/>
      <c r="G9" s="4"/>
      <c r="H9" s="4"/>
      <c r="I9" s="4" t="n">
        <v>12</v>
      </c>
      <c r="J9" s="4" t="n">
        <v>27</v>
      </c>
      <c r="K9" s="4"/>
      <c r="L9" s="4"/>
      <c r="M9" s="4"/>
      <c r="N9" s="4" t="n">
        <v>50</v>
      </c>
      <c r="O9" s="0" t="s">
        <v>50</v>
      </c>
    </row>
    <row collapsed="false" customFormat="false" customHeight="false" hidden="false" ht="15" outlineLevel="0" r="10">
      <c r="A10" s="4" t="s">
        <v>51</v>
      </c>
      <c r="B10" s="4" t="n">
        <v>45</v>
      </c>
      <c r="D10" s="4" t="n">
        <v>344</v>
      </c>
      <c r="E10" s="4" t="n">
        <v>132</v>
      </c>
      <c r="F10" s="4"/>
      <c r="G10" s="4"/>
      <c r="H10" s="4" t="n">
        <v>109</v>
      </c>
      <c r="I10" s="4"/>
      <c r="J10" s="4"/>
      <c r="K10" s="4"/>
      <c r="L10" s="4"/>
      <c r="M10" s="4" t="n">
        <v>100</v>
      </c>
      <c r="N10" s="4" t="n">
        <v>3</v>
      </c>
      <c r="O10" s="0" t="s">
        <v>42</v>
      </c>
    </row>
    <row collapsed="false" customFormat="false" customHeight="false" hidden="false" ht="15" outlineLevel="0" r="11">
      <c r="A11" s="4" t="s">
        <v>52</v>
      </c>
      <c r="B11" s="4" t="n">
        <v>1130</v>
      </c>
      <c r="D11" s="4" t="n">
        <v>195</v>
      </c>
      <c r="E11" s="4" t="n">
        <v>126</v>
      </c>
      <c r="F11" s="4"/>
      <c r="G11" s="4"/>
      <c r="H11" s="4"/>
      <c r="I11" s="4"/>
      <c r="J11" s="4" t="n">
        <v>30</v>
      </c>
      <c r="K11" s="4"/>
      <c r="L11" s="4"/>
      <c r="M11" s="4"/>
      <c r="N11" s="4" t="n">
        <v>39</v>
      </c>
      <c r="O11" s="0" t="s">
        <v>53</v>
      </c>
    </row>
    <row collapsed="false" customFormat="false" customHeight="false" hidden="false" ht="15" outlineLevel="0" r="12">
      <c r="A12" s="4" t="s">
        <v>54</v>
      </c>
      <c r="B12" s="4"/>
      <c r="D12" s="4" t="n">
        <v>160</v>
      </c>
      <c r="E12" s="4"/>
      <c r="F12" s="4"/>
      <c r="G12" s="4"/>
      <c r="H12" s="4"/>
      <c r="I12" s="4"/>
      <c r="J12" s="4" t="n">
        <v>25</v>
      </c>
      <c r="K12" s="4" t="n">
        <v>135</v>
      </c>
      <c r="L12" s="4"/>
      <c r="M12" s="4"/>
      <c r="N12" s="4"/>
      <c r="O12" s="0" t="s">
        <v>41</v>
      </c>
    </row>
    <row collapsed="false" customFormat="false" customHeight="false" hidden="false" ht="15" outlineLevel="0" r="13">
      <c r="A13" s="4" t="s">
        <v>55</v>
      </c>
      <c r="B13" s="4" t="n">
        <v>625</v>
      </c>
      <c r="D13" s="7" t="n">
        <v>250</v>
      </c>
      <c r="E13" s="4"/>
      <c r="F13" s="4" t="n">
        <v>250</v>
      </c>
      <c r="G13" s="4"/>
      <c r="H13" s="4"/>
      <c r="I13" s="4"/>
      <c r="J13" s="4"/>
      <c r="K13" s="4"/>
      <c r="L13" s="4"/>
      <c r="M13" s="4"/>
      <c r="N13" s="4"/>
      <c r="O13" s="0" t="s">
        <v>42</v>
      </c>
    </row>
    <row collapsed="false" customFormat="false" customHeight="false" hidden="false" ht="15" outlineLevel="0" r="14">
      <c r="A14" s="4" t="s">
        <v>56</v>
      </c>
      <c r="B14" s="4" t="n">
        <v>1271</v>
      </c>
      <c r="D14" s="8" t="n">
        <f aca="false">(D2+D3+D4+D5+D6+D7+D8+D9+D10+D11+D12+D13)</f>
        <v>2351</v>
      </c>
      <c r="E14" s="8" t="n">
        <f aca="false">(E2+E3+E4+E5+E6+E7+E8+E10+E11)</f>
        <v>514</v>
      </c>
      <c r="F14" s="8" t="n">
        <f aca="false">(F5+F7+F8+F9+F11+F13)</f>
        <v>781</v>
      </c>
      <c r="G14" s="8" t="n">
        <f aca="false">(G7+G9+G11)</f>
        <v>20</v>
      </c>
      <c r="H14" s="8" t="n">
        <f aca="false">(H3+H5+H7+H8+H10)</f>
        <v>388</v>
      </c>
      <c r="I14" s="0" t="n">
        <v>12</v>
      </c>
      <c r="J14" s="8" t="n">
        <f aca="false">(J6+J9+J10+J11+J12)</f>
        <v>152</v>
      </c>
      <c r="K14" s="8" t="n">
        <f aca="false">(K2+K4+K12)</f>
        <v>160</v>
      </c>
      <c r="L14" s="0" t="n">
        <v>26</v>
      </c>
      <c r="M14" s="0" t="n">
        <v>200</v>
      </c>
      <c r="N14" s="0" t="n">
        <v>98</v>
      </c>
    </row>
    <row collapsed="false" customFormat="false" customHeight="false" hidden="false" ht="15" outlineLevel="0" r="15">
      <c r="A15" s="4" t="s">
        <v>57</v>
      </c>
      <c r="B15" s="4" t="n">
        <v>514</v>
      </c>
    </row>
    <row collapsed="false" customFormat="false" customHeight="false" hidden="false" ht="15" outlineLevel="0" r="16">
      <c r="A16" s="4" t="s">
        <v>58</v>
      </c>
      <c r="B16" s="4" t="n">
        <v>588</v>
      </c>
    </row>
    <row collapsed="false" customFormat="false" customHeight="false" hidden="false" ht="15" outlineLevel="0" r="17">
      <c r="A17" s="4" t="s">
        <v>35</v>
      </c>
      <c r="B17" s="4" t="n">
        <v>152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collapsed="false" customFormat="false" customHeight="false" hidden="false" ht="15" outlineLevel="0" r="18">
      <c r="A18" s="4" t="s">
        <v>59</v>
      </c>
      <c r="B18" s="4" t="n">
        <v>160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collapsed="false" customFormat="false" customHeight="false" hidden="false" ht="15" outlineLevel="0" r="19">
      <c r="A19" s="4" t="s">
        <v>60</v>
      </c>
      <c r="B19" s="4" t="n">
        <v>26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collapsed="false" customFormat="false" customHeight="false" hidden="false" ht="15" outlineLevel="0" r="20">
      <c r="A20" s="4" t="s">
        <v>39</v>
      </c>
      <c r="B20" s="4" t="n">
        <v>98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collapsed="false" customFormat="false" customHeight="false" hidden="false" ht="15" outlineLevel="0" r="21">
      <c r="A21" s="4"/>
      <c r="B21" s="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collapsed="false" customFormat="false" customHeight="false" hidden="false" ht="15" outlineLevel="0" r="22">
      <c r="A22" s="4" t="s">
        <v>31</v>
      </c>
      <c r="B22" s="4" t="n">
        <v>781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collapsed="false" customFormat="false" customHeight="false" hidden="false" ht="15" outlineLevel="0" r="23">
      <c r="A23" s="4" t="s">
        <v>38</v>
      </c>
      <c r="B23" s="4" t="n">
        <v>1425</v>
      </c>
      <c r="C23" s="4"/>
      <c r="D23" s="4" t="s">
        <v>40</v>
      </c>
      <c r="E23" s="4" t="n">
        <v>112</v>
      </c>
      <c r="F23" s="4"/>
      <c r="G23" s="10"/>
      <c r="H23" s="11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collapsed="false" customFormat="false" customHeight="false" hidden="false" ht="15" outlineLevel="0" r="24">
      <c r="A24" s="4"/>
      <c r="B24" s="4"/>
      <c r="C24" s="4"/>
      <c r="D24" s="4" t="s">
        <v>43</v>
      </c>
      <c r="E24" s="4" t="n">
        <v>791</v>
      </c>
      <c r="F24" s="4"/>
      <c r="G24" s="10" t="s">
        <v>61</v>
      </c>
      <c r="H24" s="11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collapsed="false" customFormat="false" customHeight="false" hidden="false" ht="15" outlineLevel="0" r="25">
      <c r="A25" s="4" t="s">
        <v>62</v>
      </c>
      <c r="B25" s="4"/>
      <c r="C25" s="4"/>
      <c r="D25" s="4"/>
      <c r="E25" s="4"/>
      <c r="F25" s="4"/>
      <c r="G25" s="10"/>
      <c r="H25" s="11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collapsed="false" customFormat="false" customHeight="false" hidden="false" ht="15" outlineLevel="0" r="26">
      <c r="A26" s="4" t="s">
        <v>63</v>
      </c>
      <c r="B26" s="4" t="n">
        <v>84</v>
      </c>
      <c r="C26" s="4"/>
      <c r="D26" s="4" t="s">
        <v>64</v>
      </c>
      <c r="E26" s="4" t="n">
        <v>918</v>
      </c>
      <c r="F26" s="4"/>
      <c r="G26" s="10" t="s">
        <v>65</v>
      </c>
      <c r="H26" s="1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collapsed="false" customFormat="false" customHeight="false" hidden="false" ht="15" outlineLevel="0" r="27">
      <c r="A27" s="4"/>
      <c r="B27" s="4"/>
      <c r="C27" s="4"/>
      <c r="D27" s="4" t="s">
        <v>66</v>
      </c>
      <c r="E27" s="4" t="n">
        <v>84</v>
      </c>
      <c r="F27" s="4"/>
      <c r="G27" s="10" t="s">
        <v>67</v>
      </c>
      <c r="H27" s="1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collapsed="false" customFormat="false" customHeight="false" hidden="false" ht="15" outlineLevel="0" r="28">
      <c r="A28" s="4" t="s">
        <v>68</v>
      </c>
      <c r="B28" s="4" t="n">
        <v>2231</v>
      </c>
      <c r="C28" s="4"/>
      <c r="D28" s="4" t="s">
        <v>69</v>
      </c>
      <c r="E28" s="4" t="n">
        <v>1775</v>
      </c>
      <c r="F28" s="4"/>
      <c r="G28" s="10" t="s">
        <v>70</v>
      </c>
      <c r="H28" s="1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collapsed="false" customFormat="false" customHeight="false" hidden="false" ht="15" outlineLevel="0" r="29">
      <c r="A29" s="4"/>
      <c r="B29" s="4"/>
      <c r="C29" s="4"/>
      <c r="D29" s="4" t="s">
        <v>31</v>
      </c>
      <c r="E29" s="4" t="n">
        <v>781</v>
      </c>
      <c r="F29" s="4"/>
      <c r="G29" s="10"/>
      <c r="H29" s="1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collapsed="false" customFormat="false" customHeight="false" hidden="false" ht="15" outlineLevel="0" r="30">
      <c r="A30" s="4"/>
      <c r="B30" s="4"/>
      <c r="C30" s="4"/>
      <c r="D30" s="4" t="s">
        <v>71</v>
      </c>
      <c r="E30" s="4" t="n">
        <v>25</v>
      </c>
      <c r="F30" s="4"/>
      <c r="G30" s="10" t="n">
        <v>25</v>
      </c>
      <c r="H30" s="11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collapsed="false" customFormat="false" customHeight="false" hidden="false" ht="15" outlineLevel="0" r="31">
      <c r="A31" s="4"/>
      <c r="B31" s="4"/>
      <c r="C31" s="4"/>
      <c r="D31" s="4" t="s">
        <v>72</v>
      </c>
      <c r="E31" s="4" t="n">
        <v>20</v>
      </c>
      <c r="F31" s="4"/>
      <c r="G31" s="10" t="n">
        <v>20</v>
      </c>
      <c r="H31" s="11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collapsed="false" customFormat="false" customHeight="false" hidden="false" ht="15" outlineLevel="0" r="32">
      <c r="A32" s="4"/>
      <c r="B32" s="4"/>
      <c r="C32" s="4"/>
      <c r="D32" s="4" t="s">
        <v>73</v>
      </c>
      <c r="E32" s="4" t="n">
        <v>160</v>
      </c>
      <c r="F32" s="4"/>
      <c r="G32" s="10"/>
      <c r="H32" s="11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collapsed="false" customFormat="false" customHeight="false" hidden="false" ht="15" outlineLevel="0" r="33">
      <c r="A33" s="4"/>
      <c r="B33" s="4"/>
      <c r="C33" s="4"/>
      <c r="D33" s="4" t="s">
        <v>74</v>
      </c>
      <c r="E33" s="4"/>
      <c r="F33" s="4"/>
      <c r="G33" s="10"/>
      <c r="H33" s="1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collapsed="false" customFormat="false" customHeight="false" hidden="false" ht="15" outlineLevel="0" r="34">
      <c r="A34" s="4"/>
      <c r="B34" s="4"/>
      <c r="C34" s="4"/>
      <c r="D34" s="4" t="s">
        <v>56</v>
      </c>
      <c r="E34" s="4" t="n">
        <v>1701</v>
      </c>
      <c r="F34" s="4" t="s">
        <v>75</v>
      </c>
      <c r="G34" s="10" t="s">
        <v>76</v>
      </c>
      <c r="H34" s="11" t="s">
        <v>77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collapsed="false" customFormat="false" customHeight="false" hidden="false" ht="15" outlineLevel="0" r="35">
      <c r="A35" s="4"/>
      <c r="B35" s="4" t="n">
        <f aca="false">(B2+B3+B4+B5+B6+B7+B8+B9+B10+B11+B12+B13+B14+B15+B16+B17+B18+B19+B20+B21+B22+B23+B24+B25+B26+B28)</f>
        <v>13675</v>
      </c>
      <c r="C35" s="4"/>
      <c r="D35" s="4"/>
      <c r="E35" s="4"/>
      <c r="F35" s="4"/>
      <c r="G35" s="10"/>
      <c r="H35" s="11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collapsed="false" customFormat="false" customHeight="false" hidden="false" ht="15" outlineLevel="0" r="36">
      <c r="A36" s="4"/>
      <c r="B36" s="4"/>
      <c r="C36" s="4"/>
      <c r="D36" s="4" t="s">
        <v>57</v>
      </c>
      <c r="E36" s="4" t="n">
        <v>514</v>
      </c>
      <c r="F36" s="4"/>
      <c r="G36" s="10"/>
      <c r="H36" s="11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collapsed="false" customFormat="false" customHeight="false" hidden="false" ht="15" outlineLevel="0" r="37">
      <c r="A37" s="4"/>
      <c r="B37" s="4"/>
      <c r="C37" s="4"/>
      <c r="D37" s="4" t="s">
        <v>78</v>
      </c>
      <c r="E37" s="4" t="n">
        <v>388</v>
      </c>
      <c r="F37" s="4"/>
      <c r="G37" s="10"/>
      <c r="H37" s="11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collapsed="false" customFormat="false" customHeight="false" hidden="false" ht="15" outlineLevel="0" r="38">
      <c r="A38" s="4"/>
      <c r="B38" s="4"/>
      <c r="C38" s="4"/>
      <c r="D38" s="4" t="s">
        <v>79</v>
      </c>
      <c r="E38" s="4" t="n">
        <v>152</v>
      </c>
      <c r="F38" s="4"/>
      <c r="G38" s="10"/>
      <c r="H38" s="11"/>
    </row>
    <row collapsed="false" customFormat="false" customHeight="false" hidden="false" ht="15" outlineLevel="0" r="39">
      <c r="A39" s="4"/>
      <c r="B39" s="4"/>
      <c r="C39" s="4"/>
      <c r="D39" s="4" t="s">
        <v>52</v>
      </c>
      <c r="E39" s="4" t="n">
        <v>430</v>
      </c>
      <c r="F39" s="4" t="s">
        <v>80</v>
      </c>
      <c r="G39" s="10"/>
      <c r="H39" s="11"/>
    </row>
    <row collapsed="false" customFormat="false" customHeight="false" hidden="false" ht="15" outlineLevel="0" r="44">
      <c r="A44" s="0" t="s">
        <v>81</v>
      </c>
      <c r="E44" s="0" t="n">
        <v>0</v>
      </c>
      <c r="I44" s="0" t="s">
        <v>81</v>
      </c>
      <c r="K44" s="0" t="n">
        <v>0</v>
      </c>
    </row>
    <row collapsed="false" customFormat="false" customHeight="false" hidden="false" ht="15" outlineLevel="0" r="45">
      <c r="A45" s="0" t="s">
        <v>5</v>
      </c>
      <c r="E45" s="0" t="n">
        <v>791</v>
      </c>
      <c r="I45" s="0" t="s">
        <v>5</v>
      </c>
      <c r="K45" s="0" t="n">
        <v>791</v>
      </c>
      <c r="L45" s="0" t="s">
        <v>53</v>
      </c>
      <c r="M45" s="0" t="n">
        <v>1</v>
      </c>
    </row>
    <row collapsed="false" customFormat="false" customHeight="false" hidden="false" ht="15" outlineLevel="0" r="46">
      <c r="A46" s="0" t="s">
        <v>82</v>
      </c>
      <c r="E46" s="0" t="s">
        <v>83</v>
      </c>
      <c r="I46" s="0" t="s">
        <v>82</v>
      </c>
      <c r="K46" s="0" t="n">
        <v>1402</v>
      </c>
      <c r="L46" s="0" t="s">
        <v>53</v>
      </c>
      <c r="M46" s="0" t="n">
        <v>2</v>
      </c>
    </row>
    <row collapsed="false" customFormat="false" customHeight="false" hidden="false" ht="15" outlineLevel="0" r="47">
      <c r="A47" s="0" t="s">
        <v>84</v>
      </c>
      <c r="E47" s="0" t="n">
        <v>105</v>
      </c>
      <c r="F47" s="0" t="s">
        <v>67</v>
      </c>
      <c r="I47" s="0" t="s">
        <v>85</v>
      </c>
      <c r="K47" s="0" t="n">
        <v>84</v>
      </c>
      <c r="L47" s="0" t="s">
        <v>53</v>
      </c>
      <c r="M47" s="0" t="n">
        <v>3</v>
      </c>
      <c r="N47" s="0" t="s">
        <v>86</v>
      </c>
      <c r="O47" s="0" t="n">
        <v>244</v>
      </c>
    </row>
    <row collapsed="false" customFormat="false" customHeight="false" hidden="false" ht="15" outlineLevel="0" r="48">
      <c r="A48" s="0" t="s">
        <v>40</v>
      </c>
      <c r="E48" s="0" t="n">
        <v>112</v>
      </c>
      <c r="I48" s="0" t="s">
        <v>40</v>
      </c>
      <c r="K48" s="0" t="n">
        <v>112</v>
      </c>
      <c r="L48" s="0" t="s">
        <v>53</v>
      </c>
      <c r="M48" s="0" t="n">
        <v>4</v>
      </c>
    </row>
    <row collapsed="false" customFormat="false" customHeight="false" hidden="false" ht="15" outlineLevel="0" r="49">
      <c r="A49" s="0" t="s">
        <v>37</v>
      </c>
      <c r="E49" s="0" t="n">
        <v>26</v>
      </c>
      <c r="K49" s="0" t="n">
        <v>26</v>
      </c>
      <c r="L49" s="0" t="s">
        <v>53</v>
      </c>
      <c r="M49" s="0" t="n">
        <v>5</v>
      </c>
      <c r="N49" s="0" t="s">
        <v>87</v>
      </c>
      <c r="O49" s="0" t="n">
        <v>589</v>
      </c>
    </row>
    <row collapsed="false" customFormat="false" customHeight="false" hidden="false" ht="15" outlineLevel="0" r="50">
      <c r="A50" s="0" t="s">
        <v>88</v>
      </c>
      <c r="E50" s="0" t="s">
        <v>89</v>
      </c>
      <c r="I50" s="0" t="s">
        <v>90</v>
      </c>
      <c r="K50" s="0" t="n">
        <v>563</v>
      </c>
      <c r="L50" s="0" t="s">
        <v>53</v>
      </c>
      <c r="M50" s="0" t="n">
        <v>5</v>
      </c>
    </row>
    <row collapsed="false" customFormat="false" customHeight="false" hidden="false" ht="15" outlineLevel="0" r="51">
      <c r="A51" s="0" t="s">
        <v>91</v>
      </c>
      <c r="E51" s="0" t="n">
        <v>1716</v>
      </c>
      <c r="I51" s="0" t="s">
        <v>11</v>
      </c>
      <c r="K51" s="0" t="n">
        <v>1716</v>
      </c>
      <c r="L51" s="0" t="s">
        <v>53</v>
      </c>
      <c r="M51" s="0" t="n">
        <v>6</v>
      </c>
    </row>
    <row collapsed="false" customFormat="false" customHeight="false" hidden="false" ht="15" outlineLevel="0" r="52">
      <c r="A52" s="0" t="s">
        <v>92</v>
      </c>
      <c r="E52" s="0" t="s">
        <v>93</v>
      </c>
      <c r="I52" s="0" t="s">
        <v>12</v>
      </c>
      <c r="K52" s="0" t="n">
        <v>2556</v>
      </c>
      <c r="M52" s="0" t="n">
        <v>7</v>
      </c>
    </row>
    <row collapsed="false" customFormat="false" customHeight="false" hidden="false" ht="15" outlineLevel="0" r="53">
      <c r="A53" s="0" t="s">
        <v>56</v>
      </c>
      <c r="E53" s="0" t="s">
        <v>94</v>
      </c>
      <c r="F53" s="0" t="s">
        <v>95</v>
      </c>
      <c r="I53" s="0" t="s">
        <v>96</v>
      </c>
      <c r="K53" s="0" t="n">
        <v>1701</v>
      </c>
      <c r="M53" s="0" t="n">
        <v>8</v>
      </c>
    </row>
    <row collapsed="false" customFormat="false" customHeight="false" hidden="false" ht="15" outlineLevel="0" r="54">
      <c r="A54" s="0" t="s">
        <v>57</v>
      </c>
      <c r="E54" s="0" t="n">
        <v>514</v>
      </c>
      <c r="I54" s="0" t="s">
        <v>15</v>
      </c>
      <c r="K54" s="0" t="n">
        <v>514</v>
      </c>
      <c r="M54" s="0" t="n">
        <v>10</v>
      </c>
    </row>
    <row collapsed="false" customFormat="false" customHeight="false" hidden="false" ht="15" outlineLevel="0" r="55">
      <c r="A55" s="0" t="s">
        <v>97</v>
      </c>
      <c r="E55" s="0" t="n">
        <v>1425</v>
      </c>
      <c r="I55" s="0" t="s">
        <v>98</v>
      </c>
      <c r="K55" s="0" t="n">
        <v>1425</v>
      </c>
      <c r="M55" s="0" t="n">
        <v>12</v>
      </c>
    </row>
    <row collapsed="false" customFormat="false" customHeight="false" hidden="false" ht="15" outlineLevel="0" r="56">
      <c r="A56" s="0" t="s">
        <v>99</v>
      </c>
      <c r="E56" s="0" t="n">
        <v>152</v>
      </c>
      <c r="I56" s="0" t="s">
        <v>100</v>
      </c>
      <c r="K56" s="0" t="n">
        <v>152</v>
      </c>
      <c r="M56" s="0" t="n">
        <v>11</v>
      </c>
    </row>
    <row collapsed="false" customFormat="false" customHeight="false" hidden="false" ht="15" outlineLevel="0" r="57">
      <c r="A57" s="0" t="s">
        <v>101</v>
      </c>
      <c r="E57" s="0" t="n">
        <v>160</v>
      </c>
      <c r="I57" s="0" t="s">
        <v>102</v>
      </c>
      <c r="K57" s="0" t="n">
        <v>160</v>
      </c>
      <c r="M57" s="0" t="n">
        <v>3</v>
      </c>
    </row>
    <row collapsed="false" customFormat="false" customHeight="false" hidden="false" ht="15" outlineLevel="0" r="58">
      <c r="A58" s="0" t="s">
        <v>78</v>
      </c>
      <c r="E58" s="0" t="s">
        <v>103</v>
      </c>
      <c r="I58" s="0" t="s">
        <v>18</v>
      </c>
      <c r="K58" s="0" t="n">
        <v>588</v>
      </c>
      <c r="M58" s="0" t="n">
        <v>14</v>
      </c>
    </row>
    <row collapsed="false" customFormat="false" customHeight="false" hidden="false" ht="15" outlineLevel="0" r="60">
      <c r="A60" s="0" t="s">
        <v>104</v>
      </c>
      <c r="E60" s="0" t="n">
        <v>515</v>
      </c>
      <c r="K60" s="0" t="n">
        <v>515</v>
      </c>
      <c r="M60" s="0" t="s">
        <v>105</v>
      </c>
    </row>
    <row collapsed="false" customFormat="false" customHeight="false" hidden="false" ht="15" outlineLevel="0" r="61">
      <c r="A61" s="0" t="s">
        <v>106</v>
      </c>
      <c r="E61" s="0" t="s">
        <v>107</v>
      </c>
      <c r="K61" s="0" t="n">
        <v>45</v>
      </c>
      <c r="M61" s="0" t="n">
        <v>9</v>
      </c>
    </row>
    <row collapsed="false" customFormat="false" customHeight="false" hidden="false" ht="15" outlineLevel="0" r="62">
      <c r="A62" s="0" t="s">
        <v>108</v>
      </c>
      <c r="E62" s="0" t="s">
        <v>109</v>
      </c>
      <c r="F62" s="0" t="s">
        <v>110</v>
      </c>
      <c r="K62" s="0" t="n">
        <v>1325</v>
      </c>
    </row>
    <row collapsed="false" customFormat="false" customHeight="false" hidden="false" ht="15" outlineLevel="0" r="63">
      <c r="A63" s="0" t="s">
        <v>111</v>
      </c>
      <c r="E63" s="0" t="n">
        <v>1716</v>
      </c>
    </row>
    <row collapsed="false" customFormat="false" customHeight="false" hidden="false" ht="15" outlineLevel="0" r="64">
      <c r="K64" s="8" t="n">
        <f aca="false">(K44+K45+K46+K47+K48+K49+K50+K51+K52+K53+K54+K55+K56+K57+K58+K59+K60+K61+K62+K63)</f>
        <v>13675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1" activeCellId="0" pane="topLeft" sqref="J1"/>
    </sheetView>
  </sheetViews>
  <sheetFormatPr defaultRowHeight="15"/>
  <cols>
    <col collapsed="false" hidden="false" max="1" min="1" style="0" width="39.7040816326531"/>
    <col collapsed="false" hidden="false" max="1025" min="2" style="0" width="8.72959183673469"/>
  </cols>
  <sheetData>
    <row collapsed="false" customFormat="false" customHeight="false" hidden="false" ht="18" outlineLevel="0" r="3">
      <c r="A3" s="12" t="s">
        <v>112</v>
      </c>
      <c r="B3" s="13"/>
      <c r="C3" s="13"/>
      <c r="D3" s="13"/>
      <c r="E3" s="13"/>
      <c r="F3" s="13"/>
    </row>
    <row collapsed="false" customFormat="false" customHeight="false" hidden="false" ht="18" outlineLevel="0" r="4">
      <c r="A4" s="12"/>
      <c r="B4" s="13"/>
      <c r="C4" s="13"/>
      <c r="D4" s="13"/>
      <c r="E4" s="13"/>
      <c r="F4" s="13"/>
    </row>
    <row collapsed="false" customFormat="false" customHeight="false" hidden="false" ht="15" outlineLevel="0" r="6">
      <c r="A6" s="4" t="s">
        <v>113</v>
      </c>
      <c r="B6" s="14"/>
      <c r="C6" s="14"/>
      <c r="D6" s="14"/>
      <c r="E6" s="4"/>
    </row>
    <row collapsed="false" customFormat="false" customHeight="false" hidden="false" ht="15" outlineLevel="0" r="7">
      <c r="A7" s="4"/>
      <c r="B7" s="14"/>
      <c r="C7" s="14"/>
      <c r="D7" s="14"/>
      <c r="E7" s="4"/>
    </row>
    <row collapsed="false" customFormat="false" customHeight="false" hidden="false" ht="15" outlineLevel="0" r="8">
      <c r="A8" s="4"/>
      <c r="B8" s="14"/>
      <c r="C8" s="14"/>
      <c r="D8" s="14"/>
      <c r="E8" s="4"/>
    </row>
    <row collapsed="false" customFormat="false" customHeight="false" hidden="false" ht="15" outlineLevel="0" r="9">
      <c r="A9" s="4" t="s">
        <v>114</v>
      </c>
      <c r="B9" s="14"/>
      <c r="C9" s="14"/>
      <c r="D9" s="14"/>
      <c r="E9" s="4"/>
    </row>
    <row collapsed="false" customFormat="false" customHeight="false" hidden="false" ht="15" outlineLevel="0" r="10">
      <c r="A10" s="4" t="s">
        <v>115</v>
      </c>
      <c r="B10" s="14" t="n">
        <v>161</v>
      </c>
      <c r="C10" s="14"/>
      <c r="D10" s="14"/>
      <c r="E10" s="15"/>
    </row>
    <row collapsed="false" customFormat="false" customHeight="false" hidden="false" ht="15" outlineLevel="0" r="11">
      <c r="A11" s="4" t="s">
        <v>116</v>
      </c>
      <c r="B11" s="14" t="n">
        <v>24140</v>
      </c>
      <c r="C11" s="14"/>
      <c r="D11" s="14"/>
      <c r="E11" s="15"/>
    </row>
    <row collapsed="false" customFormat="false" customHeight="false" hidden="false" ht="15" outlineLevel="0" r="12">
      <c r="A12" s="4"/>
      <c r="B12" s="14"/>
      <c r="C12" s="14"/>
      <c r="D12" s="14"/>
      <c r="E12" s="15"/>
    </row>
    <row collapsed="false" customFormat="false" customHeight="false" hidden="false" ht="15" outlineLevel="0" r="13">
      <c r="A13" s="4" t="s">
        <v>117</v>
      </c>
      <c r="B13" s="14" t="n">
        <f aca="false">(B10+B11)</f>
        <v>24301</v>
      </c>
      <c r="C13" s="14"/>
      <c r="D13" s="14"/>
      <c r="E13" s="15"/>
    </row>
    <row collapsed="false" customFormat="false" customHeight="false" hidden="false" ht="15" outlineLevel="0" r="14">
      <c r="A14" s="4"/>
      <c r="B14" s="14"/>
      <c r="C14" s="14"/>
      <c r="D14" s="14"/>
      <c r="E14" s="15"/>
    </row>
    <row collapsed="false" customFormat="false" customHeight="false" hidden="false" ht="15" outlineLevel="0" r="15">
      <c r="A15" s="4"/>
      <c r="B15" s="14"/>
      <c r="C15" s="14"/>
      <c r="D15" s="14"/>
      <c r="E15" s="15"/>
    </row>
    <row collapsed="false" customFormat="false" customHeight="false" hidden="false" ht="15" outlineLevel="0" r="16">
      <c r="A16" s="4" t="s">
        <v>118</v>
      </c>
      <c r="B16" s="14"/>
      <c r="C16" s="14"/>
      <c r="D16" s="14" t="n">
        <v>24256</v>
      </c>
      <c r="E16" s="15"/>
    </row>
    <row collapsed="false" customFormat="false" customHeight="false" hidden="false" ht="15" outlineLevel="0" r="17">
      <c r="A17" s="4"/>
      <c r="B17" s="14"/>
      <c r="C17" s="14"/>
      <c r="D17" s="14"/>
      <c r="E17" s="15"/>
    </row>
    <row collapsed="false" customFormat="false" customHeight="false" hidden="false" ht="15" outlineLevel="0" r="18">
      <c r="A18" s="4"/>
      <c r="B18" s="14"/>
      <c r="C18" s="14"/>
      <c r="D18" s="14"/>
      <c r="E18" s="15"/>
    </row>
    <row collapsed="false" customFormat="false" customHeight="false" hidden="false" ht="15" outlineLevel="0" r="19">
      <c r="A19" s="4"/>
      <c r="B19" s="14"/>
      <c r="C19" s="14"/>
      <c r="D19" s="14"/>
      <c r="E19" s="15"/>
    </row>
    <row collapsed="false" customFormat="false" customHeight="false" hidden="false" ht="15" outlineLevel="0" r="20">
      <c r="A20" s="4" t="s">
        <v>119</v>
      </c>
      <c r="B20" s="14"/>
      <c r="C20" s="14"/>
      <c r="D20" s="14" t="n">
        <v>45</v>
      </c>
      <c r="E20" s="15"/>
    </row>
    <row collapsed="false" customFormat="false" customHeight="false" hidden="false" ht="15" outlineLevel="0" r="21">
      <c r="A21" s="4" t="s">
        <v>120</v>
      </c>
      <c r="B21" s="14"/>
      <c r="C21" s="14"/>
      <c r="D21" s="14" t="n">
        <v>24301</v>
      </c>
      <c r="E21" s="15"/>
    </row>
    <row collapsed="false" customFormat="false" customHeight="false" hidden="false" ht="15" outlineLevel="0" r="22">
      <c r="A22" s="4"/>
      <c r="B22" s="14"/>
      <c r="C22" s="14"/>
      <c r="D22" s="14"/>
      <c r="E22" s="15"/>
    </row>
    <row collapsed="false" customFormat="false" customHeight="false" hidden="false" ht="15" outlineLevel="0" r="23">
      <c r="A23" s="4"/>
      <c r="B23" s="14"/>
      <c r="C23" s="14"/>
      <c r="D23" s="14"/>
      <c r="E23" s="15"/>
    </row>
    <row collapsed="false" customFormat="false" customHeight="false" hidden="false" ht="15" outlineLevel="0" r="24">
      <c r="A24" s="4"/>
      <c r="B24" s="14"/>
      <c r="C24" s="14"/>
      <c r="D24" s="14"/>
      <c r="E24" s="15"/>
    </row>
    <row collapsed="false" customFormat="false" customHeight="false" hidden="false" ht="15" outlineLevel="0" r="25">
      <c r="A25" s="4" t="s">
        <v>121</v>
      </c>
      <c r="B25" s="14" t="s">
        <v>3</v>
      </c>
      <c r="C25" s="14"/>
      <c r="D25" s="14" t="s">
        <v>2</v>
      </c>
      <c r="E25" s="15"/>
    </row>
    <row collapsed="false" customFormat="false" customHeight="false" hidden="false" ht="15" outlineLevel="0" r="26">
      <c r="A26" s="4" t="s">
        <v>122</v>
      </c>
      <c r="B26" s="14" t="n">
        <v>72</v>
      </c>
      <c r="C26" s="14"/>
      <c r="D26" s="14"/>
      <c r="E26" s="15"/>
    </row>
    <row collapsed="false" customFormat="false" customHeight="false" hidden="false" ht="15" outlineLevel="0" r="27">
      <c r="A27" s="4" t="s">
        <v>123</v>
      </c>
      <c r="B27" s="14"/>
      <c r="C27" s="14"/>
      <c r="D27" s="14"/>
      <c r="E27" s="15"/>
    </row>
    <row collapsed="false" customFormat="false" customHeight="false" hidden="false" ht="15" outlineLevel="0" r="28">
      <c r="A28" s="4" t="s">
        <v>22</v>
      </c>
      <c r="B28" s="14"/>
      <c r="C28" s="14"/>
      <c r="D28" s="14" t="n">
        <v>222</v>
      </c>
      <c r="E28" s="15"/>
    </row>
    <row collapsed="false" customFormat="false" customHeight="false" hidden="false" ht="15" outlineLevel="0" r="29">
      <c r="A29" s="4" t="s">
        <v>124</v>
      </c>
      <c r="B29" s="14"/>
      <c r="C29" s="14"/>
      <c r="D29" s="16"/>
      <c r="E29" s="15"/>
    </row>
    <row collapsed="false" customFormat="false" customHeight="false" hidden="false" ht="15" outlineLevel="0" r="30">
      <c r="A30" s="4" t="s">
        <v>125</v>
      </c>
      <c r="B30" s="14"/>
      <c r="C30" s="14"/>
      <c r="D30" s="16" t="n">
        <v>415</v>
      </c>
      <c r="E30" s="15"/>
    </row>
    <row collapsed="false" customFormat="false" customHeight="false" hidden="false" ht="15" outlineLevel="0" r="31">
      <c r="A31" s="4" t="s">
        <v>126</v>
      </c>
      <c r="B31" s="14" t="n">
        <v>520</v>
      </c>
      <c r="C31" s="14"/>
      <c r="D31" s="14"/>
      <c r="E31" s="15"/>
    </row>
    <row collapsed="false" customFormat="false" customHeight="false" hidden="false" ht="15" outlineLevel="0" r="32">
      <c r="A32" s="4" t="s">
        <v>127</v>
      </c>
      <c r="B32" s="14" t="n">
        <v>45</v>
      </c>
      <c r="C32" s="14"/>
      <c r="D32" s="14"/>
      <c r="E32" s="15"/>
    </row>
    <row collapsed="false" customFormat="false" customHeight="false" hidden="false" ht="15" outlineLevel="0" r="33">
      <c r="A33" s="4" t="s">
        <v>128</v>
      </c>
      <c r="B33" s="14" t="n">
        <v>1000</v>
      </c>
      <c r="C33" s="14"/>
      <c r="D33" s="14"/>
      <c r="E33" s="15"/>
    </row>
    <row collapsed="false" customFormat="false" customHeight="false" hidden="false" ht="15" outlineLevel="0" r="34">
      <c r="A34" s="4"/>
      <c r="B34" s="14"/>
      <c r="C34" s="14"/>
      <c r="D34" s="14"/>
      <c r="E34" s="15"/>
    </row>
    <row collapsed="false" customFormat="false" customHeight="false" hidden="false" ht="15" outlineLevel="0" r="35">
      <c r="A35" s="4" t="s">
        <v>27</v>
      </c>
      <c r="B35" s="14" t="n">
        <v>1000</v>
      </c>
      <c r="C35" s="14"/>
      <c r="D35" s="14"/>
      <c r="E35" s="15"/>
    </row>
    <row collapsed="false" customFormat="false" customHeight="false" hidden="false" ht="15" outlineLevel="0" r="36">
      <c r="A36" s="4"/>
      <c r="B36" s="14"/>
      <c r="C36" s="14"/>
      <c r="D36" s="14"/>
      <c r="E36" s="15"/>
    </row>
    <row collapsed="false" customFormat="false" customHeight="false" hidden="false" ht="15" outlineLevel="0" r="37">
      <c r="A37" s="4" t="s">
        <v>28</v>
      </c>
      <c r="B37" s="14" t="n">
        <v>637</v>
      </c>
      <c r="C37" s="14"/>
      <c r="D37" s="14" t="n">
        <f aca="false">(D28+D29+D30)</f>
        <v>637</v>
      </c>
      <c r="E37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100" zoomScaleNormal="100" zoomScalePageLayoutView="100">
      <selection activeCell="A33" activeCellId="0" pane="topLeft" sqref="A33"/>
    </sheetView>
  </sheetViews>
  <sheetFormatPr defaultRowHeight="15"/>
  <cols>
    <col collapsed="false" hidden="false" max="1" min="1" style="0" width="27.7091836734694"/>
    <col collapsed="false" hidden="false" max="2" min="2" style="0" width="11.9948979591837"/>
    <col collapsed="false" hidden="false" max="3" min="3" style="0" width="5.13775510204082"/>
    <col collapsed="false" hidden="false" max="4" min="4" style="0" width="25.8571428571429"/>
    <col collapsed="false" hidden="false" max="5" min="5" style="0" width="16.2908163265306"/>
    <col collapsed="false" hidden="false" max="6" min="6" style="0" width="0.285714285714286"/>
    <col collapsed="false" hidden="false" max="1025" min="7" style="0" width="8.72959183673469"/>
  </cols>
  <sheetData>
    <row collapsed="false" customFormat="false" customHeight="false" hidden="false" ht="15" outlineLevel="0" r="1">
      <c r="B1" s="17"/>
      <c r="E1" s="17"/>
    </row>
    <row collapsed="false" customFormat="false" customHeight="false" hidden="false" ht="18" outlineLevel="0" r="2">
      <c r="A2" s="12" t="s">
        <v>129</v>
      </c>
      <c r="B2" s="17"/>
      <c r="E2" s="17"/>
    </row>
    <row collapsed="false" customFormat="false" customHeight="false" hidden="false" ht="15" outlineLevel="0" r="3">
      <c r="B3" s="17"/>
      <c r="E3" s="17"/>
    </row>
    <row collapsed="false" customFormat="false" customHeight="false" hidden="false" ht="15" outlineLevel="0" r="4">
      <c r="B4" s="17"/>
      <c r="E4" s="17"/>
    </row>
    <row collapsed="false" customFormat="false" customHeight="false" hidden="false" ht="15" outlineLevel="0" r="5">
      <c r="A5" s="2" t="s">
        <v>130</v>
      </c>
      <c r="B5" s="18"/>
      <c r="C5" s="19"/>
      <c r="D5" s="2" t="s">
        <v>131</v>
      </c>
      <c r="E5" s="20"/>
      <c r="F5" s="21"/>
    </row>
    <row collapsed="false" customFormat="false" customHeight="false" hidden="false" ht="15" outlineLevel="0" r="6">
      <c r="A6" s="5" t="s">
        <v>114</v>
      </c>
      <c r="B6" s="18"/>
      <c r="C6" s="14"/>
      <c r="D6" s="22" t="s">
        <v>114</v>
      </c>
      <c r="E6" s="18"/>
      <c r="F6" s="19"/>
    </row>
    <row collapsed="false" customFormat="false" customHeight="false" hidden="false" ht="15" outlineLevel="0" r="7">
      <c r="A7" s="5" t="s">
        <v>132</v>
      </c>
      <c r="B7" s="23" t="n">
        <v>158</v>
      </c>
      <c r="C7" s="14"/>
      <c r="D7" s="22" t="s">
        <v>132</v>
      </c>
      <c r="E7" s="23" t="n">
        <v>158</v>
      </c>
      <c r="F7" s="19"/>
    </row>
    <row collapsed="false" customFormat="false" customHeight="false" hidden="false" ht="15" outlineLevel="0" r="8">
      <c r="A8" s="5" t="s">
        <v>133</v>
      </c>
      <c r="B8" s="24" t="n">
        <v>1083</v>
      </c>
      <c r="C8" s="14"/>
      <c r="D8" s="22" t="s">
        <v>133</v>
      </c>
      <c r="E8" s="23" t="n">
        <v>2841</v>
      </c>
      <c r="F8" s="19"/>
    </row>
    <row collapsed="false" customFormat="false" customHeight="false" hidden="false" ht="15" outlineLevel="0" r="9">
      <c r="A9" s="5" t="s">
        <v>134</v>
      </c>
      <c r="B9" s="24" t="n">
        <v>7107</v>
      </c>
      <c r="C9" s="14"/>
      <c r="D9" s="22" t="s">
        <v>134</v>
      </c>
      <c r="E9" s="23" t="n">
        <v>77</v>
      </c>
      <c r="F9" s="19"/>
    </row>
    <row collapsed="false" customFormat="false" customHeight="false" hidden="false" ht="15" outlineLevel="0" r="10">
      <c r="A10" s="5" t="s">
        <v>117</v>
      </c>
      <c r="B10" s="24" t="n">
        <f aca="false">(B7+B8+B9)</f>
        <v>8348</v>
      </c>
      <c r="C10" s="14"/>
      <c r="D10" s="22" t="s">
        <v>117</v>
      </c>
      <c r="E10" s="23" t="n">
        <v>3076</v>
      </c>
      <c r="F10" s="19"/>
    </row>
    <row collapsed="false" customFormat="false" customHeight="false" hidden="false" ht="15" outlineLevel="0" r="11">
      <c r="A11" s="5"/>
      <c r="B11" s="23"/>
      <c r="C11" s="14"/>
      <c r="D11" s="22"/>
      <c r="E11" s="23"/>
      <c r="F11" s="19"/>
    </row>
    <row collapsed="false" customFormat="false" customHeight="false" hidden="false" ht="15" outlineLevel="0" r="12">
      <c r="A12" s="5" t="s">
        <v>135</v>
      </c>
      <c r="B12" s="23"/>
      <c r="C12" s="14"/>
      <c r="D12" s="22" t="s">
        <v>135</v>
      </c>
      <c r="E12" s="23"/>
      <c r="F12" s="19"/>
    </row>
    <row collapsed="false" customFormat="false" customHeight="false" hidden="false" ht="15" outlineLevel="0" r="13">
      <c r="A13" s="5" t="s">
        <v>24</v>
      </c>
      <c r="B13" s="23"/>
      <c r="C13" s="14"/>
      <c r="D13" s="22"/>
      <c r="E13" s="23"/>
      <c r="F13" s="19"/>
    </row>
    <row collapsed="false" customFormat="false" customHeight="false" hidden="false" ht="15" outlineLevel="0" r="14">
      <c r="A14" s="5"/>
      <c r="B14" s="25"/>
      <c r="C14" s="26"/>
      <c r="D14" s="22"/>
      <c r="E14" s="25"/>
      <c r="F14" s="19"/>
    </row>
    <row collapsed="false" customFormat="false" customHeight="false" hidden="false" ht="15" outlineLevel="0" r="15">
      <c r="A15" s="5" t="s">
        <v>117</v>
      </c>
      <c r="B15" s="23" t="n">
        <f aca="false">(B7+B8+B9+B13)</f>
        <v>8348</v>
      </c>
      <c r="C15" s="14"/>
      <c r="D15" s="22" t="s">
        <v>117</v>
      </c>
      <c r="E15" s="23" t="n">
        <v>3076</v>
      </c>
      <c r="F15" s="19"/>
    </row>
    <row collapsed="false" customFormat="false" customHeight="false" hidden="false" ht="15" outlineLevel="0" r="16">
      <c r="A16" s="5"/>
      <c r="B16" s="23"/>
      <c r="C16" s="14"/>
      <c r="D16" s="22"/>
      <c r="E16" s="23"/>
      <c r="F16" s="19"/>
    </row>
    <row collapsed="false" customFormat="false" customHeight="false" hidden="false" ht="15" outlineLevel="0" r="17">
      <c r="A17" s="5"/>
      <c r="B17" s="23"/>
      <c r="C17" s="14"/>
      <c r="D17" s="22"/>
      <c r="E17" s="23"/>
      <c r="F17" s="19"/>
    </row>
    <row collapsed="false" customFormat="false" customHeight="false" hidden="false" ht="15" outlineLevel="0" r="18">
      <c r="A18" s="5"/>
      <c r="B18" s="23"/>
      <c r="C18" s="14"/>
      <c r="D18" s="22"/>
      <c r="E18" s="23"/>
      <c r="F18" s="19"/>
    </row>
    <row collapsed="false" customFormat="false" customHeight="false" hidden="false" ht="15" outlineLevel="0" r="19">
      <c r="A19" s="27" t="s">
        <v>136</v>
      </c>
      <c r="B19" s="23"/>
      <c r="C19" s="14"/>
      <c r="D19" s="28" t="s">
        <v>136</v>
      </c>
      <c r="E19" s="23"/>
      <c r="F19" s="19"/>
    </row>
    <row collapsed="false" customFormat="false" customHeight="false" hidden="false" ht="15" outlineLevel="0" r="20">
      <c r="A20" s="5"/>
      <c r="B20" s="23"/>
      <c r="C20" s="14"/>
      <c r="D20" s="22"/>
      <c r="E20" s="23"/>
      <c r="F20" s="19"/>
    </row>
    <row collapsed="false" customFormat="false" customHeight="false" hidden="false" ht="15" outlineLevel="0" r="21">
      <c r="A21" s="5" t="s">
        <v>137</v>
      </c>
      <c r="B21" s="23" t="n">
        <v>4117</v>
      </c>
      <c r="C21" s="14"/>
      <c r="D21" s="22" t="s">
        <v>137</v>
      </c>
      <c r="E21" s="23" t="n">
        <v>76</v>
      </c>
      <c r="F21" s="19"/>
    </row>
    <row collapsed="false" customFormat="false" customHeight="false" hidden="false" ht="15" outlineLevel="0" r="22">
      <c r="A22" s="5" t="s">
        <v>138</v>
      </c>
      <c r="B22" s="23"/>
      <c r="C22" s="14"/>
      <c r="D22" s="22" t="s">
        <v>138</v>
      </c>
      <c r="E22" s="23"/>
      <c r="F22" s="19"/>
    </row>
    <row collapsed="false" customFormat="false" customHeight="false" hidden="false" ht="15" outlineLevel="0" r="23">
      <c r="A23" s="5"/>
      <c r="B23" s="23"/>
      <c r="C23" s="14"/>
      <c r="D23" s="22"/>
      <c r="E23" s="23"/>
      <c r="F23" s="19"/>
    </row>
    <row collapsed="false" customFormat="false" customHeight="false" hidden="false" ht="15" outlineLevel="0" r="24">
      <c r="A24" s="5"/>
      <c r="B24" s="23"/>
      <c r="C24" s="14"/>
      <c r="D24" s="22"/>
      <c r="E24" s="23"/>
      <c r="F24" s="19"/>
    </row>
    <row collapsed="false" customFormat="false" customHeight="false" hidden="false" ht="15" outlineLevel="0" r="25">
      <c r="A25" s="5" t="s">
        <v>139</v>
      </c>
      <c r="B25" s="23"/>
      <c r="C25" s="14"/>
      <c r="D25" s="22" t="s">
        <v>139</v>
      </c>
      <c r="E25" s="23"/>
      <c r="F25" s="19"/>
    </row>
    <row collapsed="false" customFormat="false" customHeight="false" hidden="false" ht="15" outlineLevel="0" r="26">
      <c r="A26" s="5" t="s">
        <v>140</v>
      </c>
      <c r="B26" s="23" t="n">
        <v>2000</v>
      </c>
      <c r="C26" s="14"/>
      <c r="D26" s="22" t="s">
        <v>141</v>
      </c>
      <c r="E26" s="23" t="n">
        <v>2000</v>
      </c>
      <c r="F26" s="19"/>
    </row>
    <row collapsed="false" customFormat="false" customHeight="false" hidden="false" ht="15" outlineLevel="0" r="27">
      <c r="A27" s="5" t="s">
        <v>142</v>
      </c>
      <c r="B27" s="23"/>
      <c r="C27" s="14"/>
      <c r="D27" s="22" t="s">
        <v>142</v>
      </c>
      <c r="E27" s="23" t="n">
        <v>1000</v>
      </c>
      <c r="F27" s="19"/>
    </row>
    <row collapsed="false" customFormat="false" customHeight="false" hidden="false" ht="15" outlineLevel="0" r="28">
      <c r="A28" s="5" t="s">
        <v>143</v>
      </c>
      <c r="B28" s="23"/>
      <c r="C28" s="14"/>
      <c r="D28" s="22" t="s">
        <v>144</v>
      </c>
      <c r="E28" s="23"/>
      <c r="F28" s="19"/>
    </row>
    <row collapsed="false" customFormat="false" customHeight="false" hidden="false" ht="15" outlineLevel="0" r="29">
      <c r="A29" s="5" t="s">
        <v>144</v>
      </c>
      <c r="B29" s="23"/>
      <c r="C29" s="14"/>
      <c r="D29" s="22"/>
      <c r="E29" s="23"/>
      <c r="F29" s="19"/>
    </row>
    <row collapsed="false" customFormat="false" customHeight="false" hidden="false" ht="15" outlineLevel="0" r="30">
      <c r="A30" s="5" t="s">
        <v>145</v>
      </c>
      <c r="B30" s="23"/>
      <c r="C30" s="14"/>
      <c r="D30" s="22" t="s">
        <v>145</v>
      </c>
      <c r="E30" s="23"/>
      <c r="F30" s="19"/>
    </row>
    <row collapsed="false" customFormat="false" customHeight="false" hidden="false" ht="15" outlineLevel="0" r="31">
      <c r="A31" s="5"/>
      <c r="B31" s="23"/>
      <c r="C31" s="14"/>
      <c r="D31" s="22"/>
      <c r="E31" s="23"/>
      <c r="F31" s="19"/>
    </row>
    <row collapsed="false" customFormat="false" customHeight="false" hidden="false" ht="15" outlineLevel="0" r="32">
      <c r="A32" s="5"/>
      <c r="B32" s="23"/>
      <c r="C32" s="14"/>
      <c r="D32" s="22"/>
      <c r="E32" s="23"/>
      <c r="F32" s="19"/>
    </row>
    <row collapsed="false" customFormat="false" customHeight="false" hidden="false" ht="15" outlineLevel="0" r="33">
      <c r="A33" s="5" t="s">
        <v>146</v>
      </c>
      <c r="B33" s="23"/>
      <c r="C33" s="14"/>
      <c r="D33" s="22" t="s">
        <v>146</v>
      </c>
      <c r="E33" s="23"/>
      <c r="F33" s="19"/>
    </row>
    <row collapsed="false" customFormat="false" customHeight="false" hidden="false" ht="15" outlineLevel="0" r="34">
      <c r="A34" s="5" t="s">
        <v>147</v>
      </c>
      <c r="B34" s="23"/>
      <c r="C34" s="14"/>
      <c r="D34" s="22"/>
      <c r="E34" s="23"/>
      <c r="F34" s="19"/>
    </row>
    <row collapsed="false" customFormat="false" customHeight="false" hidden="false" ht="15" outlineLevel="0" r="35">
      <c r="A35" s="5" t="s">
        <v>148</v>
      </c>
      <c r="B35" s="23" t="n">
        <v>2231</v>
      </c>
      <c r="C35" s="14"/>
      <c r="D35" s="22" t="s">
        <v>148</v>
      </c>
      <c r="E35" s="23"/>
      <c r="F35" s="19"/>
    </row>
    <row collapsed="false" customFormat="false" customHeight="false" hidden="false" ht="15" outlineLevel="0" r="36">
      <c r="A36" s="5"/>
      <c r="B36" s="23"/>
      <c r="C36" s="14"/>
      <c r="D36" s="22"/>
      <c r="E36" s="23"/>
      <c r="F36" s="19"/>
    </row>
    <row collapsed="false" customFormat="false" customHeight="false" hidden="false" ht="15" outlineLevel="0" r="37">
      <c r="A37" s="5" t="s">
        <v>120</v>
      </c>
      <c r="B37" s="23" t="n">
        <v>8348</v>
      </c>
      <c r="C37" s="14"/>
      <c r="D37" s="22" t="s">
        <v>120</v>
      </c>
      <c r="E37" s="23" t="n">
        <v>3076</v>
      </c>
      <c r="F37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2015-02-18T00:20:11Z</dcterms:created>
  <dc:creator>Mirjam</dc:creator>
  <cp:lastModifiedBy>Mirjam Desssing</cp:lastModifiedBy>
  <cp:lastPrinted>2016-03-31T07:57:59Z</cp:lastPrinted>
  <dcterms:modified xsi:type="dcterms:W3CDTF">2017-02-22T09:32:32Z</dcterms:modified>
  <cp:revision>0</cp:revision>
</cp:coreProperties>
</file>